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alfpt.sharepoint.com/sites/ALF/Documentos Partilhados/Assuntos/Leasing/Estatistica/2023/TRIMESTRAL/TRIM 2023/1 TRIM 23/Mapas finais/temp/"/>
    </mc:Choice>
  </mc:AlternateContent>
  <xr:revisionPtr revIDLastSave="277" documentId="13_ncr:1_{7D9A75A7-73E3-48AC-BB5E-7E6025FC3287}" xr6:coauthVersionLast="47" xr6:coauthVersionMax="47" xr10:uidLastSave="{190F56CF-2F57-4D02-BE65-E681A5CC23E2}"/>
  <bookViews>
    <workbookView xWindow="-120" yWindow="-120" windowWidth="29040" windowHeight="15840" xr2:uid="{00000000-000D-0000-FFFF-FFFF00000000}"/>
  </bookViews>
  <sheets>
    <sheet name="Mapa Imobiliario - Prod" sheetId="10" r:id="rId1"/>
    <sheet name="Mapa Imobiliario - Tipo Locat." sheetId="9" r:id="rId2"/>
    <sheet name="Mapa Imobiliario - Tipo Imovel " sheetId="8" r:id="rId3"/>
  </sheets>
  <definedNames>
    <definedName name="_xlnm.Print_Area" localSheetId="0">'Mapa Imobiliario - Prod'!$B$1:$H$9</definedName>
    <definedName name="_xlnm.Print_Area" localSheetId="1">'Mapa Imobiliario - Tipo Locat.'!$B$1:$S$12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8" l="1"/>
  <c r="H15" i="8"/>
  <c r="H14" i="8"/>
  <c r="H13" i="8"/>
  <c r="H12" i="8"/>
  <c r="H11" i="8"/>
  <c r="H10" i="8"/>
  <c r="G17" i="8"/>
  <c r="G15" i="8"/>
  <c r="G14" i="8"/>
  <c r="G13" i="8"/>
  <c r="G12" i="8"/>
  <c r="G11" i="8"/>
  <c r="G10" i="8"/>
  <c r="Q10" i="9" l="1"/>
  <c r="P10" i="9"/>
  <c r="I10" i="9"/>
  <c r="H10" i="9"/>
  <c r="F18" i="8"/>
  <c r="E18" i="8"/>
  <c r="D18" i="8"/>
  <c r="C18" i="8"/>
  <c r="G18" i="8" s="1"/>
  <c r="L10" i="9" l="1"/>
  <c r="R10" i="9"/>
  <c r="O10" i="9"/>
  <c r="S10" i="9"/>
  <c r="G10" i="9"/>
  <c r="D10" i="9"/>
  <c r="H18" i="8"/>
</calcChain>
</file>

<file path=xl/sharedStrings.xml><?xml version="1.0" encoding="utf-8"?>
<sst xmlns="http://schemas.openxmlformats.org/spreadsheetml/2006/main" count="68" uniqueCount="32">
  <si>
    <t>Nº.Cont</t>
  </si>
  <si>
    <t>Valor</t>
  </si>
  <si>
    <t>POR TIPO DE IMÓVEIS</t>
  </si>
  <si>
    <t>A L F</t>
  </si>
  <si>
    <r>
      <t>(unid.:  €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)</t>
    </r>
  </si>
  <si>
    <t>TOTAL ACUMULADO</t>
  </si>
  <si>
    <t>Empresas, Entid. Públicas</t>
  </si>
  <si>
    <t>Particulares, Prof.Liberais</t>
  </si>
  <si>
    <t>Peso %</t>
  </si>
  <si>
    <t>Total</t>
  </si>
  <si>
    <r>
      <rPr>
        <b/>
        <sz val="16"/>
        <rFont val="Arial"/>
        <family val="2"/>
      </rPr>
      <t xml:space="preserve">∆ </t>
    </r>
    <r>
      <rPr>
        <b/>
        <sz val="12"/>
        <rFont val="Arial"/>
        <family val="2"/>
      </rPr>
      <t xml:space="preserve">
ACUM.
Valor</t>
    </r>
  </si>
  <si>
    <t>PRODUÇÃO  IMOBILIÁRIA</t>
  </si>
  <si>
    <t xml:space="preserve">  - Imóveis Industriais</t>
  </si>
  <si>
    <t xml:space="preserve">  - Imóveis Comerciais</t>
  </si>
  <si>
    <t xml:space="preserve">  - Imóveis Escritório</t>
  </si>
  <si>
    <t xml:space="preserve">  - Hóteis e Lazer</t>
  </si>
  <si>
    <t xml:space="preserve">  - Habitacionais</t>
  </si>
  <si>
    <t xml:space="preserve">  - Serviços Públicos</t>
  </si>
  <si>
    <t xml:space="preserve">  - Serviços de Saúde e Educação Privados</t>
  </si>
  <si>
    <t xml:space="preserve">  - Outros</t>
  </si>
  <si>
    <t xml:space="preserve">∆ </t>
  </si>
  <si>
    <t>(ACUMULADO)</t>
  </si>
  <si>
    <t>1 TRIMESTRE  2023</t>
  </si>
  <si>
    <t>1 TRIMESTRE 2022</t>
  </si>
  <si>
    <t xml:space="preserve">1 TRIMESTRE </t>
  </si>
  <si>
    <t>PRODUÇÃO LEASING IMOBILIÁRIA - POR TIPO DE IMÓVEIS</t>
  </si>
  <si>
    <t>VALOR ACUMULADO ASSOCIADAS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</si>
  <si>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</si>
  <si>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Nº Cont.</t>
  </si>
  <si>
    <t>V. Médio</t>
  </si>
  <si>
    <t>1 TRIMESTRE  2022</t>
  </si>
  <si>
    <t>(VALORES DISPONÍVEIS À DATA - ACUMULADO)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</si>
</sst>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gray0625">
        <fgColor indexed="26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theme="0"/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3" fontId="15" fillId="3" borderId="26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 vertical="center"/>
    </xf>
    <xf numFmtId="3" fontId="15" fillId="3" borderId="37" xfId="0" applyNumberFormat="1" applyFont="1" applyFill="1" applyBorder="1" applyAlignment="1">
      <alignment horizontal="center" vertical="center"/>
    </xf>
    <xf numFmtId="3" fontId="15" fillId="3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17" fontId="1" fillId="4" borderId="34" xfId="0" applyNumberFormat="1" applyFont="1" applyFill="1" applyBorder="1" applyAlignment="1">
      <alignment horizontal="center" vertical="center"/>
    </xf>
    <xf numFmtId="17" fontId="1" fillId="4" borderId="29" xfId="0" applyNumberFormat="1" applyFont="1" applyFill="1" applyBorder="1" applyAlignment="1">
      <alignment horizontal="center" vertical="center"/>
    </xf>
    <xf numFmtId="17" fontId="1" fillId="4" borderId="32" xfId="0" applyNumberFormat="1" applyFont="1" applyFill="1" applyBorder="1" applyAlignment="1">
      <alignment horizontal="center" vertical="center"/>
    </xf>
    <xf numFmtId="17" fontId="1" fillId="4" borderId="31" xfId="0" applyNumberFormat="1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1F2675F9-02EC-4D29-A3EE-9236CF7BF73C}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A629-9A08-452E-B26F-6D3067ABCCF6}">
  <sheetPr>
    <pageSetUpPr fitToPage="1"/>
  </sheetPr>
  <dimension ref="B2:I11"/>
  <sheetViews>
    <sheetView tabSelected="1" zoomScale="115" zoomScaleNormal="115" workbookViewId="0">
      <selection activeCell="J15" sqref="J15"/>
    </sheetView>
  </sheetViews>
  <sheetFormatPr defaultColWidth="8.85546875" defaultRowHeight="12.75" x14ac:dyDescent="0.2"/>
  <cols>
    <col min="1" max="1" width="5" style="1" customWidth="1"/>
    <col min="2" max="2" width="9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9.7109375" style="1" customWidth="1"/>
    <col min="8" max="8" width="12.140625" style="1" bestFit="1" customWidth="1"/>
    <col min="9" max="16384" width="8.85546875" style="1"/>
  </cols>
  <sheetData>
    <row r="2" spans="2:9" ht="63.6" customHeight="1" x14ac:dyDescent="0.2">
      <c r="B2" s="42" t="s">
        <v>3</v>
      </c>
      <c r="C2" s="42"/>
      <c r="D2" s="42"/>
      <c r="E2" s="42"/>
      <c r="F2" s="42"/>
      <c r="G2" s="42"/>
      <c r="H2" s="42"/>
    </row>
    <row r="3" spans="2:9" ht="34.9" customHeight="1" x14ac:dyDescent="0.2">
      <c r="B3" s="77"/>
    </row>
    <row r="4" spans="2:9" ht="43.15" customHeight="1" x14ac:dyDescent="0.2">
      <c r="B4" s="43" t="s">
        <v>11</v>
      </c>
      <c r="C4" s="43"/>
      <c r="D4" s="43"/>
      <c r="E4" s="43"/>
      <c r="F4" s="43"/>
      <c r="G4" s="43"/>
      <c r="H4" s="43"/>
      <c r="I4" s="2"/>
    </row>
    <row r="5" spans="2:9" ht="27" customHeight="1" x14ac:dyDescent="0.2">
      <c r="B5" s="59" t="s">
        <v>21</v>
      </c>
      <c r="C5" s="59"/>
      <c r="D5" s="59"/>
      <c r="E5" s="59"/>
      <c r="F5" s="59"/>
      <c r="G5" s="59"/>
      <c r="H5" s="59"/>
    </row>
    <row r="6" spans="2:9" ht="27.6" customHeight="1" thickBot="1" x14ac:dyDescent="0.25">
      <c r="H6" s="3" t="s">
        <v>4</v>
      </c>
    </row>
    <row r="7" spans="2:9" ht="52.9" customHeight="1" thickTop="1" x14ac:dyDescent="0.2">
      <c r="B7" s="78" t="s">
        <v>26</v>
      </c>
      <c r="C7" s="79"/>
      <c r="D7" s="79"/>
      <c r="E7" s="79"/>
      <c r="F7" s="79"/>
      <c r="G7" s="79"/>
      <c r="H7" s="80"/>
    </row>
    <row r="8" spans="2:9" ht="34.9" customHeight="1" x14ac:dyDescent="0.2">
      <c r="B8" s="81" t="s">
        <v>22</v>
      </c>
      <c r="C8" s="82"/>
      <c r="D8" s="83"/>
      <c r="E8" s="84" t="s">
        <v>30</v>
      </c>
      <c r="F8" s="82"/>
      <c r="G8" s="83"/>
      <c r="H8" s="85" t="s">
        <v>27</v>
      </c>
    </row>
    <row r="9" spans="2:9" ht="42" customHeight="1" thickBot="1" x14ac:dyDescent="0.25">
      <c r="B9" s="70" t="s">
        <v>28</v>
      </c>
      <c r="C9" s="68" t="s">
        <v>1</v>
      </c>
      <c r="D9" s="69" t="s">
        <v>29</v>
      </c>
      <c r="E9" s="67" t="s">
        <v>28</v>
      </c>
      <c r="F9" s="68" t="s">
        <v>1</v>
      </c>
      <c r="G9" s="69" t="s">
        <v>29</v>
      </c>
      <c r="H9" s="71" t="s">
        <v>1</v>
      </c>
    </row>
    <row r="10" spans="2:9" ht="31.5" customHeight="1" thickBot="1" x14ac:dyDescent="0.25">
      <c r="B10" s="73">
        <v>415</v>
      </c>
      <c r="C10" s="74">
        <v>159962.70000000001</v>
      </c>
      <c r="D10" s="75">
        <v>385.45228915662653</v>
      </c>
      <c r="E10" s="76">
        <v>548</v>
      </c>
      <c r="F10" s="74">
        <v>206880.47700000001</v>
      </c>
      <c r="G10" s="75">
        <v>377.51911861313869</v>
      </c>
      <c r="H10" s="72">
        <v>-0.22678687559290575</v>
      </c>
    </row>
    <row r="11" spans="2:9" ht="13.5" thickTop="1" x14ac:dyDescent="0.2"/>
  </sheetData>
  <mergeCells count="6">
    <mergeCell ref="B7:H7"/>
    <mergeCell ref="B2:H2"/>
    <mergeCell ref="B4:H4"/>
    <mergeCell ref="B5:H5"/>
    <mergeCell ref="B8:D8"/>
    <mergeCell ref="E8:G8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27CB-EFA4-4C36-AF40-004C9D581B11}">
  <sheetPr>
    <pageSetUpPr fitToPage="1"/>
  </sheetPr>
  <dimension ref="B2:T15"/>
  <sheetViews>
    <sheetView zoomScale="85" zoomScaleNormal="85" workbookViewId="0">
      <selection activeCell="B6" sqref="B6"/>
    </sheetView>
  </sheetViews>
  <sheetFormatPr defaultColWidth="8.85546875" defaultRowHeight="12.75" x14ac:dyDescent="0.2"/>
  <cols>
    <col min="1" max="1" width="5" style="1" customWidth="1"/>
    <col min="2" max="2" width="9.7109375" style="1" customWidth="1"/>
    <col min="3" max="3" width="13.7109375" style="1" customWidth="1"/>
    <col min="4" max="5" width="9.7109375" style="1" customWidth="1"/>
    <col min="6" max="6" width="13.7109375" style="1" customWidth="1"/>
    <col min="7" max="8" width="9.7109375" style="1" customWidth="1"/>
    <col min="9" max="9" width="13.7109375" style="1" customWidth="1"/>
    <col min="10" max="10" width="9.7109375" style="1" customWidth="1"/>
    <col min="11" max="11" width="13.7109375" style="1" customWidth="1"/>
    <col min="12" max="13" width="9.7109375" style="1" customWidth="1"/>
    <col min="14" max="14" width="13.7109375" style="1" customWidth="1"/>
    <col min="15" max="16" width="9.7109375" style="1" customWidth="1"/>
    <col min="17" max="17" width="13.7109375" style="1" customWidth="1"/>
    <col min="18" max="18" width="11.28515625" style="1" customWidth="1"/>
    <col min="19" max="19" width="14.85546875" style="1" customWidth="1"/>
    <col min="20" max="16384" width="8.85546875" style="1"/>
  </cols>
  <sheetData>
    <row r="2" spans="2:20" ht="63.6" customHeight="1" x14ac:dyDescent="0.2">
      <c r="B2" s="42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20" ht="34.9" customHeight="1" x14ac:dyDescent="0.2"/>
    <row r="4" spans="2:20" ht="43.15" customHeight="1" x14ac:dyDescent="0.2">
      <c r="B4" s="43" t="s">
        <v>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"/>
    </row>
    <row r="5" spans="2:20" ht="27" customHeight="1" x14ac:dyDescent="0.2">
      <c r="B5" s="59" t="s">
        <v>31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2:20" ht="27.6" customHeight="1" thickBot="1" x14ac:dyDescent="0.25">
      <c r="S6" s="3" t="s">
        <v>4</v>
      </c>
    </row>
    <row r="7" spans="2:20" ht="52.9" customHeight="1" thickTop="1" x14ac:dyDescent="0.2">
      <c r="B7" s="52" t="s">
        <v>22</v>
      </c>
      <c r="C7" s="53"/>
      <c r="D7" s="53"/>
      <c r="E7" s="53"/>
      <c r="F7" s="53"/>
      <c r="G7" s="53"/>
      <c r="H7" s="53"/>
      <c r="I7" s="54"/>
      <c r="J7" s="55" t="s">
        <v>23</v>
      </c>
      <c r="K7" s="53"/>
      <c r="L7" s="53"/>
      <c r="M7" s="53"/>
      <c r="N7" s="53"/>
      <c r="O7" s="53"/>
      <c r="P7" s="53"/>
      <c r="Q7" s="56"/>
      <c r="R7" s="46" t="s">
        <v>10</v>
      </c>
      <c r="S7" s="47"/>
    </row>
    <row r="8" spans="2:20" ht="34.9" customHeight="1" x14ac:dyDescent="0.2">
      <c r="B8" s="50" t="s">
        <v>6</v>
      </c>
      <c r="C8" s="51"/>
      <c r="D8" s="51"/>
      <c r="E8" s="44" t="s">
        <v>7</v>
      </c>
      <c r="F8" s="44"/>
      <c r="G8" s="44"/>
      <c r="H8" s="44" t="s">
        <v>9</v>
      </c>
      <c r="I8" s="57"/>
      <c r="J8" s="58" t="s">
        <v>6</v>
      </c>
      <c r="K8" s="51"/>
      <c r="L8" s="51"/>
      <c r="M8" s="44" t="s">
        <v>7</v>
      </c>
      <c r="N8" s="44"/>
      <c r="O8" s="44"/>
      <c r="P8" s="44" t="s">
        <v>9</v>
      </c>
      <c r="Q8" s="45"/>
      <c r="R8" s="48"/>
      <c r="S8" s="49"/>
    </row>
    <row r="9" spans="2:20" ht="28.9" customHeight="1" x14ac:dyDescent="0.2">
      <c r="B9" s="4" t="s">
        <v>0</v>
      </c>
      <c r="C9" s="5" t="s">
        <v>1</v>
      </c>
      <c r="D9" s="6" t="s">
        <v>8</v>
      </c>
      <c r="E9" s="5" t="s">
        <v>0</v>
      </c>
      <c r="F9" s="5" t="s">
        <v>1</v>
      </c>
      <c r="G9" s="6" t="s">
        <v>8</v>
      </c>
      <c r="H9" s="5" t="s">
        <v>0</v>
      </c>
      <c r="I9" s="10" t="s">
        <v>1</v>
      </c>
      <c r="J9" s="13" t="s">
        <v>0</v>
      </c>
      <c r="K9" s="5" t="s">
        <v>1</v>
      </c>
      <c r="L9" s="6" t="s">
        <v>8</v>
      </c>
      <c r="M9" s="5" t="s">
        <v>0</v>
      </c>
      <c r="N9" s="5" t="s">
        <v>1</v>
      </c>
      <c r="O9" s="6" t="s">
        <v>8</v>
      </c>
      <c r="P9" s="5" t="s">
        <v>0</v>
      </c>
      <c r="Q9" s="14" t="s">
        <v>1</v>
      </c>
      <c r="R9" s="12" t="s">
        <v>0</v>
      </c>
      <c r="S9" s="7" t="s">
        <v>1</v>
      </c>
    </row>
    <row r="10" spans="2:20" ht="61.15" customHeight="1" thickBot="1" x14ac:dyDescent="0.25">
      <c r="B10" s="8">
        <v>326</v>
      </c>
      <c r="C10" s="9">
        <v>133663</v>
      </c>
      <c r="D10" s="21">
        <f>C10/I10</f>
        <v>0.95155954446337343</v>
      </c>
      <c r="E10" s="9">
        <v>39</v>
      </c>
      <c r="F10" s="9">
        <v>6804.3</v>
      </c>
      <c r="G10" s="21">
        <f>F10/I10</f>
        <v>4.8440455536626681E-2</v>
      </c>
      <c r="H10" s="9">
        <f>B10+E10</f>
        <v>365</v>
      </c>
      <c r="I10" s="11">
        <f>C10+F10</f>
        <v>140467.29999999999</v>
      </c>
      <c r="J10" s="15">
        <v>429</v>
      </c>
      <c r="K10" s="9">
        <v>192697</v>
      </c>
      <c r="L10" s="21">
        <f>K10/Q10</f>
        <v>0.95341927599369658</v>
      </c>
      <c r="M10" s="9">
        <v>84</v>
      </c>
      <c r="N10" s="9">
        <v>9414.5</v>
      </c>
      <c r="O10" s="21">
        <f>N10/Q10</f>
        <v>4.6580724006303455E-2</v>
      </c>
      <c r="P10" s="9">
        <f>J10+M10</f>
        <v>513</v>
      </c>
      <c r="Q10" s="16">
        <f>K10+N10</f>
        <v>202111.5</v>
      </c>
      <c r="R10" s="26">
        <f>(H10-P10)/P10</f>
        <v>-0.28849902534113059</v>
      </c>
      <c r="S10" s="27">
        <f>(I10-Q10)/Q10</f>
        <v>-0.30500095244456654</v>
      </c>
    </row>
    <row r="11" spans="2:20" ht="13.15" customHeight="1" thickTop="1" x14ac:dyDescent="0.2"/>
    <row r="13" spans="2:20" x14ac:dyDescent="0.2">
      <c r="H13" s="22"/>
      <c r="I13" s="23"/>
      <c r="P13" s="24"/>
      <c r="Q13" s="25"/>
      <c r="R13" s="28"/>
      <c r="S13" s="28"/>
    </row>
    <row r="15" spans="2:20" x14ac:dyDescent="0.2">
      <c r="I15" s="30"/>
      <c r="Q15" s="29"/>
    </row>
  </sheetData>
  <mergeCells count="12">
    <mergeCell ref="B2:S2"/>
    <mergeCell ref="B4:S4"/>
    <mergeCell ref="P8:Q8"/>
    <mergeCell ref="R7:S8"/>
    <mergeCell ref="B8:D8"/>
    <mergeCell ref="E8:G8"/>
    <mergeCell ref="B7:I7"/>
    <mergeCell ref="J7:Q7"/>
    <mergeCell ref="H8:I8"/>
    <mergeCell ref="J8:L8"/>
    <mergeCell ref="M8:O8"/>
    <mergeCell ref="B5:S5"/>
  </mergeCells>
  <printOptions horizontalCentered="1"/>
  <pageMargins left="0.19685039370078741" right="7.874015748031496E-2" top="1.4173228346456694" bottom="0.15748031496062992" header="0" footer="0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3EB0-DC4B-42B6-A6A2-A21C54E11765}">
  <sheetPr>
    <pageSetUpPr fitToPage="1"/>
  </sheetPr>
  <dimension ref="B2:I19"/>
  <sheetViews>
    <sheetView zoomScale="70" zoomScaleNormal="70" workbookViewId="0">
      <selection activeCell="C16" sqref="C16"/>
    </sheetView>
  </sheetViews>
  <sheetFormatPr defaultColWidth="8.85546875" defaultRowHeight="12.75" x14ac:dyDescent="0.2"/>
  <cols>
    <col min="1" max="1" width="5.85546875" style="1" customWidth="1"/>
    <col min="2" max="2" width="40.28515625" style="1" customWidth="1"/>
    <col min="3" max="3" width="11.28515625" style="1" customWidth="1"/>
    <col min="4" max="4" width="14" style="1" customWidth="1"/>
    <col min="5" max="5" width="11.42578125" style="1" customWidth="1"/>
    <col min="6" max="6" width="13.85546875" style="1" customWidth="1"/>
    <col min="7" max="7" width="11.140625" style="1" customWidth="1"/>
    <col min="8" max="8" width="14.85546875" style="1" customWidth="1"/>
    <col min="9" max="16384" width="8.85546875" style="1"/>
  </cols>
  <sheetData>
    <row r="2" spans="2:9" ht="63.6" customHeight="1" x14ac:dyDescent="0.2">
      <c r="B2" s="42" t="s">
        <v>3</v>
      </c>
      <c r="C2" s="42"/>
      <c r="D2" s="42"/>
      <c r="E2" s="42"/>
      <c r="F2" s="42"/>
      <c r="G2" s="42"/>
      <c r="H2" s="42"/>
    </row>
    <row r="3" spans="2:9" ht="16.899999999999999" customHeight="1" x14ac:dyDescent="0.2"/>
    <row r="4" spans="2:9" ht="43.15" customHeight="1" x14ac:dyDescent="0.2">
      <c r="B4" s="43" t="s">
        <v>25</v>
      </c>
      <c r="C4" s="43"/>
      <c r="D4" s="43"/>
      <c r="E4" s="43"/>
      <c r="F4" s="43"/>
      <c r="G4" s="43"/>
      <c r="H4" s="43"/>
      <c r="I4" s="2"/>
    </row>
    <row r="5" spans="2:9" ht="27" customHeight="1" x14ac:dyDescent="0.2">
      <c r="B5" s="59" t="s">
        <v>31</v>
      </c>
      <c r="C5" s="59"/>
      <c r="D5" s="59"/>
      <c r="E5" s="59"/>
      <c r="F5" s="59"/>
      <c r="G5" s="59"/>
      <c r="H5" s="59"/>
    </row>
    <row r="6" spans="2:9" ht="27.6" customHeight="1" thickBot="1" x14ac:dyDescent="0.25">
      <c r="H6" s="3" t="s">
        <v>4</v>
      </c>
    </row>
    <row r="7" spans="2:9" ht="52.9" customHeight="1" thickTop="1" x14ac:dyDescent="0.2">
      <c r="B7" s="63" t="s">
        <v>24</v>
      </c>
      <c r="C7" s="64"/>
      <c r="D7" s="64"/>
      <c r="E7" s="64"/>
      <c r="F7" s="64"/>
      <c r="G7" s="64"/>
      <c r="H7" s="65"/>
    </row>
    <row r="8" spans="2:9" ht="27.75" customHeight="1" x14ac:dyDescent="0.2">
      <c r="B8" s="60" t="s">
        <v>2</v>
      </c>
      <c r="C8" s="66">
        <v>2023</v>
      </c>
      <c r="D8" s="66"/>
      <c r="E8" s="66">
        <v>2022</v>
      </c>
      <c r="F8" s="66"/>
      <c r="G8" s="61" t="s">
        <v>20</v>
      </c>
      <c r="H8" s="62"/>
    </row>
    <row r="9" spans="2:9" ht="29.25" customHeight="1" x14ac:dyDescent="0.2">
      <c r="B9" s="60"/>
      <c r="C9" s="5" t="s">
        <v>0</v>
      </c>
      <c r="D9" s="5" t="s">
        <v>1</v>
      </c>
      <c r="E9" s="5" t="s">
        <v>0</v>
      </c>
      <c r="F9" s="5" t="s">
        <v>1</v>
      </c>
      <c r="G9" s="5" t="s">
        <v>0</v>
      </c>
      <c r="H9" s="7" t="s">
        <v>1</v>
      </c>
    </row>
    <row r="10" spans="2:9" ht="30" customHeight="1" x14ac:dyDescent="0.2">
      <c r="B10" s="18" t="s">
        <v>12</v>
      </c>
      <c r="C10" s="31">
        <v>44</v>
      </c>
      <c r="D10" s="31">
        <v>36293.353489999994</v>
      </c>
      <c r="E10" s="6">
        <v>70</v>
      </c>
      <c r="F10" s="31">
        <v>34653.74323</v>
      </c>
      <c r="G10" s="37">
        <f>C10/E10-1</f>
        <v>-0.37142857142857144</v>
      </c>
      <c r="H10" s="36">
        <f>D10/F10-1</f>
        <v>4.7314088094834394E-2</v>
      </c>
    </row>
    <row r="11" spans="2:9" ht="30" customHeight="1" x14ac:dyDescent="0.2">
      <c r="B11" s="18" t="s">
        <v>13</v>
      </c>
      <c r="C11" s="31">
        <v>176</v>
      </c>
      <c r="D11" s="31">
        <v>56959.468220000002</v>
      </c>
      <c r="E11" s="6">
        <v>243</v>
      </c>
      <c r="F11" s="31">
        <v>59516.17601000001</v>
      </c>
      <c r="G11" s="37">
        <f t="shared" ref="G11:G18" si="0">C11/E11-1</f>
        <v>-0.27572016460905346</v>
      </c>
      <c r="H11" s="36">
        <f t="shared" ref="H11:H18" si="1">D11/F11-1</f>
        <v>-4.2958199961812493E-2</v>
      </c>
    </row>
    <row r="12" spans="2:9" ht="30" customHeight="1" x14ac:dyDescent="0.2">
      <c r="B12" s="18" t="s">
        <v>14</v>
      </c>
      <c r="C12" s="31">
        <v>12</v>
      </c>
      <c r="D12" s="31">
        <v>1476.0810000000001</v>
      </c>
      <c r="E12" s="31">
        <v>18</v>
      </c>
      <c r="F12" s="31">
        <v>8362.9549999999999</v>
      </c>
      <c r="G12" s="37">
        <f t="shared" si="0"/>
        <v>-0.33333333333333337</v>
      </c>
      <c r="H12" s="36">
        <f t="shared" si="1"/>
        <v>-0.82349767516386252</v>
      </c>
    </row>
    <row r="13" spans="2:9" ht="30" customHeight="1" x14ac:dyDescent="0.2">
      <c r="B13" s="18" t="s">
        <v>15</v>
      </c>
      <c r="C13" s="31">
        <v>0</v>
      </c>
      <c r="D13" s="31">
        <v>0</v>
      </c>
      <c r="E13" s="6">
        <v>1</v>
      </c>
      <c r="F13" s="31">
        <v>3631.779</v>
      </c>
      <c r="G13" s="37">
        <f t="shared" si="0"/>
        <v>-1</v>
      </c>
      <c r="H13" s="36">
        <f t="shared" si="1"/>
        <v>-1</v>
      </c>
    </row>
    <row r="14" spans="2:9" ht="30" customHeight="1" x14ac:dyDescent="0.2">
      <c r="B14" s="18" t="s">
        <v>16</v>
      </c>
      <c r="C14" s="31">
        <v>84</v>
      </c>
      <c r="D14" s="31">
        <v>37260.867189999997</v>
      </c>
      <c r="E14" s="31">
        <v>117</v>
      </c>
      <c r="F14" s="31">
        <v>80684.512669999996</v>
      </c>
      <c r="G14" s="37">
        <f t="shared" si="0"/>
        <v>-0.28205128205128205</v>
      </c>
      <c r="H14" s="36">
        <f t="shared" si="1"/>
        <v>-0.53819059002813707</v>
      </c>
    </row>
    <row r="15" spans="2:9" ht="30" customHeight="1" x14ac:dyDescent="0.2">
      <c r="B15" s="18" t="s">
        <v>17</v>
      </c>
      <c r="C15" s="31">
        <v>10</v>
      </c>
      <c r="D15" s="31">
        <v>2609.9719</v>
      </c>
      <c r="E15" s="6">
        <v>8</v>
      </c>
      <c r="F15" s="31">
        <v>770.19207999999992</v>
      </c>
      <c r="G15" s="37">
        <f t="shared" si="0"/>
        <v>0.25</v>
      </c>
      <c r="H15" s="36">
        <f t="shared" si="1"/>
        <v>2.3887285623607037</v>
      </c>
    </row>
    <row r="16" spans="2:9" ht="30" customHeight="1" x14ac:dyDescent="0.2">
      <c r="B16" s="19" t="s">
        <v>18</v>
      </c>
      <c r="C16" s="31">
        <v>0</v>
      </c>
      <c r="D16" s="31">
        <v>0</v>
      </c>
      <c r="E16" s="6">
        <v>0</v>
      </c>
      <c r="F16" s="31">
        <v>0</v>
      </c>
      <c r="G16" s="37">
        <v>0</v>
      </c>
      <c r="H16" s="36">
        <v>0</v>
      </c>
    </row>
    <row r="17" spans="2:8" ht="30" customHeight="1" thickBot="1" x14ac:dyDescent="0.25">
      <c r="B17" s="20" t="s">
        <v>19</v>
      </c>
      <c r="C17" s="32">
        <v>18</v>
      </c>
      <c r="D17" s="32">
        <v>3023.4832099999999</v>
      </c>
      <c r="E17" s="33">
        <v>10</v>
      </c>
      <c r="F17" s="32">
        <v>6471.6859999999997</v>
      </c>
      <c r="G17" s="38">
        <f t="shared" si="0"/>
        <v>0.8</v>
      </c>
      <c r="H17" s="41">
        <f t="shared" si="1"/>
        <v>-0.53281367328390161</v>
      </c>
    </row>
    <row r="18" spans="2:8" ht="30" customHeight="1" thickBot="1" x14ac:dyDescent="0.25">
      <c r="B18" s="17" t="s">
        <v>5</v>
      </c>
      <c r="C18" s="34">
        <f>SUM(C10:C17)</f>
        <v>344</v>
      </c>
      <c r="D18" s="34">
        <f>SUM(D10:D17)</f>
        <v>137623.22500999999</v>
      </c>
      <c r="E18" s="35">
        <f>SUM(E10:E17)</f>
        <v>467</v>
      </c>
      <c r="F18" s="34">
        <f>SUM(F10:F17)</f>
        <v>194091.04399000001</v>
      </c>
      <c r="G18" s="39">
        <f t="shared" si="0"/>
        <v>-0.2633832976445396</v>
      </c>
      <c r="H18" s="40">
        <f t="shared" si="1"/>
        <v>-0.29093469651752379</v>
      </c>
    </row>
    <row r="19" spans="2:8" ht="13.5" thickTop="1" x14ac:dyDescent="0.2"/>
  </sheetData>
  <mergeCells count="8">
    <mergeCell ref="B8:B9"/>
    <mergeCell ref="G8:H8"/>
    <mergeCell ref="B2:H2"/>
    <mergeCell ref="B4:H4"/>
    <mergeCell ref="B7:H7"/>
    <mergeCell ref="C8:D8"/>
    <mergeCell ref="E8:F8"/>
    <mergeCell ref="B5:H5"/>
  </mergeCells>
  <printOptions horizontalCentered="1"/>
  <pageMargins left="0.51181102362204722" right="0.47244094488188981" top="1.4173228346456694" bottom="0.15748031496062992" header="0" footer="0"/>
  <pageSetup paperSize="9" scale="78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6CE9A0686A9438AC53BA49FF4734F" ma:contentTypeVersion="15" ma:contentTypeDescription="Create a new document." ma:contentTypeScope="" ma:versionID="27aeaead9e1bee409087c4815b664a8d">
  <xsd:schema xmlns:xsd="http://www.w3.org/2001/XMLSchema" xmlns:xs="http://www.w3.org/2001/XMLSchema" xmlns:p="http://schemas.microsoft.com/office/2006/metadata/properties" xmlns:ns2="02b43947-eade-4cad-8c29-0ac7bba0cfb6" xmlns:ns3="5caade65-2151-49a1-bae9-a94299d05e25" targetNamespace="http://schemas.microsoft.com/office/2006/metadata/properties" ma:root="true" ma:fieldsID="95ff34c6d180cdec3a7ecfab088ed38d" ns2:_="" ns3:_="">
    <xsd:import namespace="02b43947-eade-4cad-8c29-0ac7bba0cfb6"/>
    <xsd:import namespace="5caade65-2151-49a1-bae9-a94299d05e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3947-eade-4cad-8c29-0ac7bba0c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0a2cdb3-a710-4f13-87d2-100b483fa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de65-2151-49a1-bae9-a94299d05e2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5624c38-d850-44ce-875f-a88c83669bf6}" ma:internalName="TaxCatchAll" ma:showField="CatchAllData" ma:web="5caade65-2151-49a1-bae9-a94299d0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43947-eade-4cad-8c29-0ac7bba0cfb6">
      <Terms xmlns="http://schemas.microsoft.com/office/infopath/2007/PartnerControls"/>
    </lcf76f155ced4ddcb4097134ff3c332f>
    <TaxCatchAll xmlns="5caade65-2151-49a1-bae9-a94299d05e25" xsi:nil="true"/>
  </documentManagement>
</p:properties>
</file>

<file path=customXml/itemProps1.xml><?xml version="1.0" encoding="utf-8"?>
<ds:datastoreItem xmlns:ds="http://schemas.openxmlformats.org/officeDocument/2006/customXml" ds:itemID="{2254ACA3-C15B-4B72-8B63-4DACCDA7D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CCEE7-73CC-4CBD-9FE8-D852FCD8A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43947-eade-4cad-8c29-0ac7bba0cfb6"/>
    <ds:schemaRef ds:uri="5caade65-2151-49a1-bae9-a94299d0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C27E14-9564-479E-8B64-DE00F17695FD}">
  <ds:schemaRefs>
    <ds:schemaRef ds:uri="http://schemas.microsoft.com/office/2006/metadata/properties"/>
    <ds:schemaRef ds:uri="http://schemas.microsoft.com/office/infopath/2007/PartnerControls"/>
    <ds:schemaRef ds:uri="02b43947-eade-4cad-8c29-0ac7bba0cfb6"/>
    <ds:schemaRef ds:uri="5caade65-2151-49a1-bae9-a94299d05e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Mapa Imobiliario - Prod</vt:lpstr>
      <vt:lpstr>Mapa Imobiliario - Tipo Locat.</vt:lpstr>
      <vt:lpstr>Mapa Imobiliario - Tipo Imovel </vt:lpstr>
      <vt:lpstr>'Mapa Imobiliario - Prod'!Área_de_Impressão</vt:lpstr>
      <vt:lpstr>'Mapa Imobiliario - Tipo Locat.'!Área_de_Impressão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Vitor Graça</cp:lastModifiedBy>
  <cp:lastPrinted>2023-05-30T09:17:23Z</cp:lastPrinted>
  <dcterms:created xsi:type="dcterms:W3CDTF">2006-02-02T10:42:17Z</dcterms:created>
  <dcterms:modified xsi:type="dcterms:W3CDTF">2023-11-27T13:50:24Z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0x01010067D6CE9A0686A9438AC53BA49FF4734F</vt:lpwstr>
  </property>
  <property fmtid="{D5CDD505-2E9C-101B-9397-08002B2CF9AE}" pid="3" name="MediaServiceImageTags">
    <vt:lpwstr/>
  </property>
</Properties>
</file>