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https://alfpt.sharepoint.com/sites/ALF/Documentos Partilhados/Assuntos/LEASING/Estatistica/2025/TRIMESTRAL/2 TRIM 25/Mapas finais/"/>
    </mc:Choice>
  </mc:AlternateContent>
  <xr:revisionPtr revIDLastSave="512" documentId="13_ncr:1_{CE42A2F1-8261-4B8A-9CAE-02DF80AB3845}" xr6:coauthVersionLast="47" xr6:coauthVersionMax="47" xr10:uidLastSave="{44849448-71EF-4850-B46C-41B7DEB46E45}"/>
  <bookViews>
    <workbookView xWindow="-23136" yWindow="0" windowWidth="11712" windowHeight="12336" xr2:uid="{00000000-000D-0000-FFFF-FFFF00000000}"/>
  </bookViews>
  <sheets>
    <sheet name="Mapa Mob - Prod." sheetId="7" r:id="rId1"/>
    <sheet name="Mapa Mob - Tipo Equip." sheetId="5" r:id="rId2"/>
    <sheet name="Mapa Mob - Veículos" sheetId="8" r:id="rId3"/>
  </sheets>
  <definedNames>
    <definedName name="_xlnm.Print_Area" localSheetId="0">'Mapa Mob - Prod.'!$B$1:$J$12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5" l="1"/>
  <c r="G14" i="5"/>
  <c r="J9" i="7"/>
  <c r="H15" i="5"/>
  <c r="H13" i="5"/>
  <c r="H12" i="5"/>
  <c r="H11" i="5"/>
  <c r="H10" i="5"/>
  <c r="G15" i="5"/>
  <c r="G13" i="5"/>
  <c r="G12" i="5"/>
  <c r="G11" i="5"/>
  <c r="G10" i="5"/>
  <c r="F16" i="5"/>
  <c r="E16" i="5"/>
  <c r="H14" i="8"/>
  <c r="H13" i="8"/>
  <c r="H12" i="8"/>
  <c r="H11" i="8"/>
  <c r="H10" i="8"/>
  <c r="G14" i="8"/>
  <c r="G13" i="8"/>
  <c r="G12" i="8"/>
  <c r="G11" i="8"/>
  <c r="G10" i="8"/>
  <c r="F15" i="8"/>
  <c r="E15" i="8"/>
  <c r="D15" i="8" l="1"/>
  <c r="H15" i="8" s="1"/>
  <c r="C15" i="8"/>
  <c r="G15" i="8" s="1"/>
  <c r="D16" i="5"/>
  <c r="H16" i="5" s="1"/>
  <c r="C16" i="5"/>
  <c r="G16" i="5" s="1"/>
</calcChain>
</file>

<file path=xl/sharedStrings.xml><?xml version="1.0" encoding="utf-8"?>
<sst xmlns="http://schemas.openxmlformats.org/spreadsheetml/2006/main" count="54" uniqueCount="32">
  <si>
    <t>Nº.Cont</t>
  </si>
  <si>
    <t>Valor</t>
  </si>
  <si>
    <t>TOTAL ACUMULADO</t>
  </si>
  <si>
    <t>TIPO DE EQUIPAMENTO</t>
  </si>
  <si>
    <t>Computadores e Equip.Escritório</t>
  </si>
  <si>
    <t>Veículos Ligeiros</t>
  </si>
  <si>
    <t>Veículos Pesados</t>
  </si>
  <si>
    <t>Barcos, Aviões e Mat. Fer.Circ.</t>
  </si>
  <si>
    <t>Outros</t>
  </si>
  <si>
    <t>Gasolina</t>
  </si>
  <si>
    <t>Gasóleo</t>
  </si>
  <si>
    <t>Elétricos</t>
  </si>
  <si>
    <t>Híbridos plug-in</t>
  </si>
  <si>
    <r>
      <t>(unid.:  €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 )</t>
    </r>
  </si>
  <si>
    <t>ALF</t>
  </si>
  <si>
    <t xml:space="preserve">NºVt </t>
  </si>
  <si>
    <t>Nº Cont.</t>
  </si>
  <si>
    <t>V. Médio</t>
  </si>
  <si>
    <t>∆
ACUM.
valor</t>
  </si>
  <si>
    <t>∆</t>
  </si>
  <si>
    <t>Máquinas e Equip.Industrial</t>
  </si>
  <si>
    <t>Nº Veíc.</t>
  </si>
  <si>
    <t>(ACUMULADO)</t>
  </si>
  <si>
    <t xml:space="preserve">PRODUÇÃO LEASING MOBILIÁRIA </t>
  </si>
  <si>
    <t>PRODUÇÃO LEASING MOBILIÁRIA - TIPO DE EQUIPAMENTO</t>
  </si>
  <si>
    <t xml:space="preserve"> (VALORES DISPONÍVEIS À DATA - ACUMULADO)</t>
  </si>
  <si>
    <t>2 TRIMESTRE</t>
  </si>
  <si>
    <t xml:space="preserve">2 TRIMESTRE </t>
  </si>
  <si>
    <t>2 TRIMESTRE 2024</t>
  </si>
  <si>
    <t>TIPO DE PROPULSÃO</t>
  </si>
  <si>
    <t>PRODUÇÃO LEASING MOBILIÁRIA - VEÍCULOS LIGEIROS</t>
  </si>
  <si>
    <t>2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</si>
</sst>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24"/>
      <name val="Arial"/>
      <family val="2"/>
    </font>
    <font>
      <b/>
      <sz val="16"/>
      <name val="Arial"/>
      <family val="2"/>
    </font>
    <font>
      <b/>
      <sz val="24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0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9" fontId="3" fillId="0" borderId="12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1" xfId="0" applyNumberFormat="1" applyFont="1" applyBorder="1" applyAlignment="1">
      <alignment horizontal="center" vertical="center"/>
    </xf>
    <xf numFmtId="9" fontId="3" fillId="0" borderId="14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9" fontId="3" fillId="0" borderId="26" xfId="2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3">
    <cellStyle name="Normal" xfId="0" builtinId="0"/>
    <cellStyle name="Normal 2" xfId="1" xr:uid="{743E5147-4A00-4DF7-8A60-5447D78C4F98}"/>
    <cellStyle name="Pe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668DD-E4BF-4472-ABC4-8F8ACAB857E4}">
  <sheetPr>
    <pageSetUpPr fitToPage="1"/>
  </sheetPr>
  <dimension ref="B1:J9"/>
  <sheetViews>
    <sheetView tabSelected="1" zoomScale="85" zoomScaleNormal="85" workbookViewId="0">
      <selection activeCell="C3" sqref="C3"/>
    </sheetView>
  </sheetViews>
  <sheetFormatPr defaultRowHeight="13.2" x14ac:dyDescent="0.25"/>
  <cols>
    <col min="1" max="1" width="3.109375" customWidth="1"/>
    <col min="2" max="2" width="10.5546875" customWidth="1"/>
    <col min="3" max="3" width="10.6640625" customWidth="1"/>
    <col min="4" max="4" width="14.33203125" customWidth="1"/>
    <col min="5" max="5" width="10.33203125" customWidth="1"/>
    <col min="6" max="6" width="10.44140625" customWidth="1"/>
    <col min="7" max="7" width="10.6640625" customWidth="1"/>
    <col min="8" max="8" width="13.88671875" customWidth="1"/>
    <col min="9" max="9" width="10.33203125" customWidth="1"/>
    <col min="10" max="10" width="11.6640625" customWidth="1"/>
  </cols>
  <sheetData>
    <row r="1" spans="2:10" ht="19.95" customHeight="1" x14ac:dyDescent="0.25"/>
    <row r="2" spans="2:10" ht="36.6" customHeight="1" x14ac:dyDescent="0.25">
      <c r="B2" s="40" t="s">
        <v>14</v>
      </c>
      <c r="C2" s="40"/>
      <c r="D2" s="40"/>
      <c r="E2" s="40"/>
      <c r="F2" s="40"/>
      <c r="G2" s="40"/>
      <c r="H2" s="40"/>
      <c r="I2" s="40"/>
      <c r="J2" s="40"/>
    </row>
    <row r="3" spans="2:10" ht="16.95" customHeight="1" x14ac:dyDescent="0.25"/>
    <row r="4" spans="2:10" ht="29.4" customHeight="1" x14ac:dyDescent="0.25">
      <c r="B4" s="39" t="s">
        <v>23</v>
      </c>
      <c r="C4" s="39"/>
      <c r="D4" s="39"/>
      <c r="E4" s="39"/>
      <c r="F4" s="39"/>
      <c r="G4" s="39"/>
      <c r="H4" s="39"/>
      <c r="I4" s="39"/>
      <c r="J4" s="39"/>
    </row>
    <row r="5" spans="2:10" ht="31.2" customHeight="1" x14ac:dyDescent="0.25">
      <c r="B5" s="41" t="s">
        <v>22</v>
      </c>
      <c r="C5" s="41"/>
      <c r="D5" s="41"/>
      <c r="E5" s="41"/>
      <c r="F5" s="41"/>
      <c r="G5" s="41"/>
      <c r="H5" s="41"/>
      <c r="I5" s="41"/>
      <c r="J5" s="41"/>
    </row>
    <row r="6" spans="2:10" ht="36" customHeight="1" thickBot="1" x14ac:dyDescent="0.3">
      <c r="J6" s="1" t="s">
        <v>13</v>
      </c>
    </row>
    <row r="7" spans="2:10" s="2" customFormat="1" ht="50.4" customHeight="1" x14ac:dyDescent="0.25">
      <c r="B7" s="34" t="s">
        <v>31</v>
      </c>
      <c r="C7" s="35"/>
      <c r="D7" s="35"/>
      <c r="E7" s="36"/>
      <c r="F7" s="34" t="s">
        <v>28</v>
      </c>
      <c r="G7" s="35"/>
      <c r="H7" s="35"/>
      <c r="I7" s="35"/>
      <c r="J7" s="37" t="s">
        <v>18</v>
      </c>
    </row>
    <row r="8" spans="2:10" ht="33.75" customHeight="1" x14ac:dyDescent="0.25">
      <c r="B8" s="4" t="s">
        <v>15</v>
      </c>
      <c r="C8" s="3" t="s">
        <v>16</v>
      </c>
      <c r="D8" s="3" t="s">
        <v>1</v>
      </c>
      <c r="E8" s="5" t="s">
        <v>17</v>
      </c>
      <c r="F8" s="4" t="s">
        <v>15</v>
      </c>
      <c r="G8" s="3" t="s">
        <v>16</v>
      </c>
      <c r="H8" s="3" t="s">
        <v>1</v>
      </c>
      <c r="I8" s="3" t="s">
        <v>17</v>
      </c>
      <c r="J8" s="38"/>
    </row>
    <row r="9" spans="2:10" ht="53.25" customHeight="1" thickBot="1" x14ac:dyDescent="0.3">
      <c r="B9" s="30">
        <v>20193</v>
      </c>
      <c r="C9" s="31">
        <v>16083</v>
      </c>
      <c r="D9" s="31">
        <v>1145230.7409999999</v>
      </c>
      <c r="E9" s="32">
        <v>71.207532239010135</v>
      </c>
      <c r="F9" s="30">
        <v>19020</v>
      </c>
      <c r="G9" s="31">
        <v>16771</v>
      </c>
      <c r="H9" s="31">
        <v>1093601.1429999999</v>
      </c>
      <c r="I9" s="32">
        <v>65.207867330510993</v>
      </c>
      <c r="J9" s="33">
        <f>(D9-H9)/H9</f>
        <v>4.7210629149827071E-2</v>
      </c>
    </row>
  </sheetData>
  <mergeCells count="6">
    <mergeCell ref="B7:E7"/>
    <mergeCell ref="F7:I7"/>
    <mergeCell ref="J7:J8"/>
    <mergeCell ref="B4:J4"/>
    <mergeCell ref="B2:J2"/>
    <mergeCell ref="B5:J5"/>
  </mergeCells>
  <printOptions horizontalCentered="1"/>
  <pageMargins left="7.874015748031496E-2" right="0.11811023622047245" top="1.3779527559055118" bottom="0.15748031496062992" header="0" footer="0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F39B1-1E48-4E07-B838-C3EB22EE7C6D}">
  <sheetPr>
    <pageSetUpPr fitToPage="1"/>
  </sheetPr>
  <dimension ref="B1:H17"/>
  <sheetViews>
    <sheetView topLeftCell="A7" zoomScale="90" zoomScaleNormal="90" workbookViewId="0">
      <selection activeCell="F19" sqref="F19"/>
    </sheetView>
  </sheetViews>
  <sheetFormatPr defaultRowHeight="13.2" x14ac:dyDescent="0.25"/>
  <cols>
    <col min="1" max="1" width="2.5546875" customWidth="1"/>
    <col min="2" max="2" width="30.33203125" customWidth="1"/>
    <col min="3" max="3" width="10.6640625" customWidth="1"/>
    <col min="4" max="4" width="12.6640625" customWidth="1"/>
    <col min="5" max="5" width="10.6640625" customWidth="1"/>
    <col min="6" max="6" width="12.6640625" customWidth="1"/>
    <col min="7" max="7" width="10.5546875" customWidth="1"/>
    <col min="8" max="8" width="13" customWidth="1"/>
  </cols>
  <sheetData>
    <row r="1" spans="2:8" ht="13.95" customHeight="1" x14ac:dyDescent="0.25"/>
    <row r="2" spans="2:8" ht="30.6" customHeight="1" x14ac:dyDescent="0.25">
      <c r="B2" s="42" t="s">
        <v>14</v>
      </c>
      <c r="C2" s="42"/>
      <c r="D2" s="42"/>
      <c r="E2" s="42"/>
      <c r="F2" s="42"/>
      <c r="G2" s="42"/>
      <c r="H2" s="42"/>
    </row>
    <row r="3" spans="2:8" ht="13.2" customHeight="1" x14ac:dyDescent="0.25"/>
    <row r="4" spans="2:8" ht="32.4" customHeight="1" x14ac:dyDescent="0.25">
      <c r="B4" s="41" t="s">
        <v>24</v>
      </c>
      <c r="C4" s="39"/>
      <c r="D4" s="39"/>
      <c r="E4" s="39"/>
      <c r="F4" s="39"/>
      <c r="G4" s="39"/>
      <c r="H4" s="39"/>
    </row>
    <row r="5" spans="2:8" ht="24" customHeight="1" x14ac:dyDescent="0.25">
      <c r="B5" s="41" t="s">
        <v>25</v>
      </c>
      <c r="C5" s="41"/>
      <c r="D5" s="41"/>
      <c r="E5" s="41"/>
      <c r="F5" s="41"/>
      <c r="G5" s="41"/>
      <c r="H5" s="41"/>
    </row>
    <row r="6" spans="2:8" ht="22.95" customHeight="1" thickBot="1" x14ac:dyDescent="0.3">
      <c r="H6" s="1" t="s">
        <v>13</v>
      </c>
    </row>
    <row r="7" spans="2:8" ht="50.4" customHeight="1" thickTop="1" x14ac:dyDescent="0.25">
      <c r="B7" s="47" t="s">
        <v>26</v>
      </c>
      <c r="C7" s="48"/>
      <c r="D7" s="48"/>
      <c r="E7" s="48"/>
      <c r="F7" s="48"/>
      <c r="G7" s="48"/>
      <c r="H7" s="49"/>
    </row>
    <row r="8" spans="2:8" ht="27" customHeight="1" x14ac:dyDescent="0.25">
      <c r="B8" s="44" t="s">
        <v>3</v>
      </c>
      <c r="C8" s="43">
        <v>2025</v>
      </c>
      <c r="D8" s="43"/>
      <c r="E8" s="50">
        <v>2024</v>
      </c>
      <c r="F8" s="51"/>
      <c r="G8" s="45" t="s">
        <v>19</v>
      </c>
      <c r="H8" s="46"/>
    </row>
    <row r="9" spans="2:8" ht="24.9" customHeight="1" x14ac:dyDescent="0.25">
      <c r="B9" s="44"/>
      <c r="C9" s="3" t="s">
        <v>0</v>
      </c>
      <c r="D9" s="3" t="s">
        <v>1</v>
      </c>
      <c r="E9" s="3" t="s">
        <v>0</v>
      </c>
      <c r="F9" s="3" t="s">
        <v>1</v>
      </c>
      <c r="G9" s="3" t="s">
        <v>0</v>
      </c>
      <c r="H9" s="9" t="s">
        <v>1</v>
      </c>
    </row>
    <row r="10" spans="2:8" ht="24.9" customHeight="1" x14ac:dyDescent="0.25">
      <c r="B10" s="6" t="s">
        <v>20</v>
      </c>
      <c r="C10" s="14">
        <v>663</v>
      </c>
      <c r="D10" s="14">
        <v>88657.849090000003</v>
      </c>
      <c r="E10" s="14">
        <v>446</v>
      </c>
      <c r="F10" s="14">
        <v>53063.062330000001</v>
      </c>
      <c r="G10" s="24">
        <f>C10/E10-1</f>
        <v>0.48654708520179368</v>
      </c>
      <c r="H10" s="25">
        <f>D10/F10-1</f>
        <v>0.67080159336895173</v>
      </c>
    </row>
    <row r="11" spans="2:8" ht="24.9" customHeight="1" x14ac:dyDescent="0.25">
      <c r="B11" s="6" t="s">
        <v>4</v>
      </c>
      <c r="C11" s="14">
        <v>472</v>
      </c>
      <c r="D11" s="14">
        <v>6035.4280000000008</v>
      </c>
      <c r="E11" s="14">
        <v>586</v>
      </c>
      <c r="F11" s="14">
        <v>8501.7028499999997</v>
      </c>
      <c r="G11" s="24">
        <f t="shared" ref="G11:G16" si="0">C11/E11-1</f>
        <v>-0.19453924914675769</v>
      </c>
      <c r="H11" s="25">
        <f t="shared" ref="H11:H16" si="1">D11/F11-1</f>
        <v>-0.29009186671350184</v>
      </c>
    </row>
    <row r="12" spans="2:8" ht="24.9" customHeight="1" x14ac:dyDescent="0.25">
      <c r="B12" s="6" t="s">
        <v>5</v>
      </c>
      <c r="C12" s="14">
        <v>10733</v>
      </c>
      <c r="D12" s="14">
        <v>477551.11099000007</v>
      </c>
      <c r="E12" s="14">
        <v>10646</v>
      </c>
      <c r="F12" s="14">
        <v>453504.3137</v>
      </c>
      <c r="G12" s="24">
        <f t="shared" si="0"/>
        <v>8.1720834116099095E-3</v>
      </c>
      <c r="H12" s="25">
        <f t="shared" si="1"/>
        <v>5.3024406964974125E-2</v>
      </c>
    </row>
    <row r="13" spans="2:8" ht="24.9" customHeight="1" x14ac:dyDescent="0.25">
      <c r="B13" s="6" t="s">
        <v>6</v>
      </c>
      <c r="C13" s="13">
        <v>1825</v>
      </c>
      <c r="D13" s="13">
        <v>269152.64819000004</v>
      </c>
      <c r="E13" s="13">
        <v>1928</v>
      </c>
      <c r="F13" s="13">
        <v>265732.03807999997</v>
      </c>
      <c r="G13" s="24">
        <f t="shared" si="0"/>
        <v>-5.3423236514522854E-2</v>
      </c>
      <c r="H13" s="25">
        <f t="shared" si="1"/>
        <v>1.2872403849814473E-2</v>
      </c>
    </row>
    <row r="14" spans="2:8" ht="24.9" customHeight="1" x14ac:dyDescent="0.25">
      <c r="B14" s="6" t="s">
        <v>7</v>
      </c>
      <c r="C14" s="13">
        <v>3</v>
      </c>
      <c r="D14" s="13">
        <v>16194</v>
      </c>
      <c r="E14" s="13">
        <v>2</v>
      </c>
      <c r="F14" s="13">
        <v>876.72223999999994</v>
      </c>
      <c r="G14" s="24">
        <f t="shared" si="0"/>
        <v>0.5</v>
      </c>
      <c r="H14" s="25">
        <f t="shared" si="1"/>
        <v>17.471072434526128</v>
      </c>
    </row>
    <row r="15" spans="2:8" ht="24.9" customHeight="1" thickBot="1" x14ac:dyDescent="0.3">
      <c r="B15" s="7" t="s">
        <v>8</v>
      </c>
      <c r="C15" s="15">
        <v>1455</v>
      </c>
      <c r="D15" s="15">
        <v>218903.38741</v>
      </c>
      <c r="E15" s="15">
        <v>1739</v>
      </c>
      <c r="F15" s="15">
        <v>183231.88756999999</v>
      </c>
      <c r="G15" s="28">
        <f t="shared" si="0"/>
        <v>-0.16331224841863135</v>
      </c>
      <c r="H15" s="29">
        <f t="shared" si="1"/>
        <v>0.19467954138917243</v>
      </c>
    </row>
    <row r="16" spans="2:8" ht="24.9" customHeight="1" thickBot="1" x14ac:dyDescent="0.3">
      <c r="B16" s="8" t="s">
        <v>2</v>
      </c>
      <c r="C16" s="16">
        <f>SUM(C10:C15)</f>
        <v>15151</v>
      </c>
      <c r="D16" s="16">
        <f>SUM(D10:D15)</f>
        <v>1076494.42368</v>
      </c>
      <c r="E16" s="16">
        <f>SUM(E10:E15)</f>
        <v>15347</v>
      </c>
      <c r="F16" s="16">
        <f>SUM(F10:F15)</f>
        <v>964909.72677000007</v>
      </c>
      <c r="G16" s="26">
        <f t="shared" si="0"/>
        <v>-1.2771225646706186E-2</v>
      </c>
      <c r="H16" s="27">
        <f t="shared" si="1"/>
        <v>0.1156426283353218</v>
      </c>
    </row>
    <row r="17" ht="13.8" thickTop="1" x14ac:dyDescent="0.25"/>
  </sheetData>
  <mergeCells count="8">
    <mergeCell ref="B2:H2"/>
    <mergeCell ref="C8:D8"/>
    <mergeCell ref="B8:B9"/>
    <mergeCell ref="G8:H8"/>
    <mergeCell ref="B7:H7"/>
    <mergeCell ref="B4:H4"/>
    <mergeCell ref="E8:F8"/>
    <mergeCell ref="B5:H5"/>
  </mergeCells>
  <printOptions horizontalCentered="1"/>
  <pageMargins left="7.874015748031496E-2" right="0.11811023622047245" top="1.3779527559055118" bottom="0.15748031496062992" header="0" footer="0"/>
  <pageSetup paperSize="9" scale="9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3BEAA-6CB8-406F-B774-2BEBCE198BAC}">
  <sheetPr>
    <pageSetUpPr fitToPage="1"/>
  </sheetPr>
  <dimension ref="B1:H16"/>
  <sheetViews>
    <sheetView topLeftCell="A7" zoomScaleNormal="100" workbookViewId="0">
      <selection activeCell="B13" sqref="B13"/>
    </sheetView>
  </sheetViews>
  <sheetFormatPr defaultRowHeight="13.2" x14ac:dyDescent="0.25"/>
  <cols>
    <col min="1" max="1" width="2.6640625" customWidth="1"/>
    <col min="2" max="2" width="27" customWidth="1"/>
    <col min="3" max="3" width="10.44140625" customWidth="1"/>
    <col min="4" max="4" width="12.88671875" customWidth="1"/>
    <col min="5" max="5" width="10.33203125" customWidth="1"/>
    <col min="6" max="6" width="12.6640625" customWidth="1"/>
    <col min="7" max="7" width="10.88671875" customWidth="1"/>
    <col min="8" max="8" width="12.88671875" customWidth="1"/>
  </cols>
  <sheetData>
    <row r="1" spans="2:8" ht="13.95" customHeight="1" x14ac:dyDescent="0.25"/>
    <row r="2" spans="2:8" ht="31.2" customHeight="1" x14ac:dyDescent="0.25">
      <c r="B2" s="42" t="s">
        <v>14</v>
      </c>
      <c r="C2" s="42"/>
      <c r="D2" s="42"/>
      <c r="E2" s="42"/>
      <c r="F2" s="42"/>
      <c r="G2" s="42"/>
      <c r="H2" s="42"/>
    </row>
    <row r="3" spans="2:8" ht="15.6" customHeight="1" x14ac:dyDescent="0.25"/>
    <row r="4" spans="2:8" ht="30.6" customHeight="1" x14ac:dyDescent="0.25">
      <c r="B4" s="39" t="s">
        <v>30</v>
      </c>
      <c r="C4" s="39"/>
      <c r="D4" s="39"/>
      <c r="E4" s="39"/>
      <c r="F4" s="39"/>
      <c r="G4" s="39"/>
      <c r="H4" s="39"/>
    </row>
    <row r="5" spans="2:8" ht="24" customHeight="1" x14ac:dyDescent="0.25">
      <c r="B5" s="41" t="s">
        <v>25</v>
      </c>
      <c r="C5" s="41"/>
      <c r="D5" s="41"/>
      <c r="E5" s="41"/>
      <c r="F5" s="41"/>
      <c r="G5" s="41"/>
      <c r="H5" s="41"/>
    </row>
    <row r="6" spans="2:8" ht="19.2" customHeight="1" thickBot="1" x14ac:dyDescent="0.3">
      <c r="H6" s="1" t="s">
        <v>13</v>
      </c>
    </row>
    <row r="7" spans="2:8" ht="46.2" customHeight="1" thickTop="1" x14ac:dyDescent="0.25">
      <c r="B7" s="47" t="s">
        <v>27</v>
      </c>
      <c r="C7" s="48"/>
      <c r="D7" s="48"/>
      <c r="E7" s="48"/>
      <c r="F7" s="48"/>
      <c r="G7" s="48"/>
      <c r="H7" s="49"/>
    </row>
    <row r="8" spans="2:8" ht="27" customHeight="1" x14ac:dyDescent="0.25">
      <c r="B8" s="44" t="s">
        <v>29</v>
      </c>
      <c r="C8" s="43">
        <v>2025</v>
      </c>
      <c r="D8" s="43"/>
      <c r="E8" s="50">
        <v>2024</v>
      </c>
      <c r="F8" s="51"/>
      <c r="G8" s="53" t="s">
        <v>19</v>
      </c>
      <c r="H8" s="54"/>
    </row>
    <row r="9" spans="2:8" ht="24.9" customHeight="1" x14ac:dyDescent="0.25">
      <c r="B9" s="52"/>
      <c r="C9" s="12" t="s">
        <v>21</v>
      </c>
      <c r="D9" s="3" t="s">
        <v>1</v>
      </c>
      <c r="E9" s="12" t="s">
        <v>21</v>
      </c>
      <c r="F9" s="3" t="s">
        <v>1</v>
      </c>
      <c r="G9" s="12" t="s">
        <v>21</v>
      </c>
      <c r="H9" s="9" t="s">
        <v>1</v>
      </c>
    </row>
    <row r="10" spans="2:8" ht="24.9" customHeight="1" x14ac:dyDescent="0.25">
      <c r="B10" s="6" t="s">
        <v>9</v>
      </c>
      <c r="C10" s="14">
        <v>4822</v>
      </c>
      <c r="D10" s="14">
        <v>91030.168470000004</v>
      </c>
      <c r="E10" s="14">
        <v>4339</v>
      </c>
      <c r="F10" s="14">
        <v>99549.285540000012</v>
      </c>
      <c r="G10" s="18">
        <f>C10/E10-1</f>
        <v>0.11131597142198668</v>
      </c>
      <c r="H10" s="19">
        <f>D10/F10-1</f>
        <v>-8.5576878063850392E-2</v>
      </c>
    </row>
    <row r="11" spans="2:8" ht="24.9" customHeight="1" x14ac:dyDescent="0.25">
      <c r="B11" s="6" t="s">
        <v>10</v>
      </c>
      <c r="C11" s="14">
        <v>1588</v>
      </c>
      <c r="D11" s="14">
        <v>47760.602419999996</v>
      </c>
      <c r="E11" s="14">
        <v>2871</v>
      </c>
      <c r="F11" s="14">
        <v>66191.445449999999</v>
      </c>
      <c r="G11" s="18">
        <f t="shared" ref="G11:G15" si="0">C11/E11-1</f>
        <v>-0.44688261929641238</v>
      </c>
      <c r="H11" s="19">
        <f t="shared" ref="H11:H15" si="1">D11/F11-1</f>
        <v>-0.2784475079022467</v>
      </c>
    </row>
    <row r="12" spans="2:8" ht="24.9" customHeight="1" x14ac:dyDescent="0.25">
      <c r="B12" s="6" t="s">
        <v>11</v>
      </c>
      <c r="C12" s="14">
        <v>1404</v>
      </c>
      <c r="D12" s="14">
        <v>52083.677729999996</v>
      </c>
      <c r="E12" s="14">
        <v>1297</v>
      </c>
      <c r="F12" s="14">
        <v>39881.504550000005</v>
      </c>
      <c r="G12" s="18">
        <f t="shared" si="0"/>
        <v>8.249807247494223E-2</v>
      </c>
      <c r="H12" s="19">
        <f t="shared" si="1"/>
        <v>0.30596070328043812</v>
      </c>
    </row>
    <row r="13" spans="2:8" ht="24.9" customHeight="1" x14ac:dyDescent="0.25">
      <c r="B13" s="6" t="s">
        <v>12</v>
      </c>
      <c r="C13" s="14">
        <v>2455</v>
      </c>
      <c r="D13" s="14">
        <v>71990.256869999983</v>
      </c>
      <c r="E13" s="14">
        <v>1173</v>
      </c>
      <c r="F13" s="14">
        <v>31847.608200000002</v>
      </c>
      <c r="G13" s="18">
        <f t="shared" si="0"/>
        <v>1.0929241261722078</v>
      </c>
      <c r="H13" s="19">
        <f t="shared" si="1"/>
        <v>1.2604603905545404</v>
      </c>
    </row>
    <row r="14" spans="2:8" ht="24.9" customHeight="1" thickBot="1" x14ac:dyDescent="0.3">
      <c r="B14" s="11" t="s">
        <v>8</v>
      </c>
      <c r="C14" s="17">
        <v>97</v>
      </c>
      <c r="D14" s="17">
        <v>5702.6419700000006</v>
      </c>
      <c r="E14" s="17">
        <v>17</v>
      </c>
      <c r="F14" s="17">
        <v>16929.61796</v>
      </c>
      <c r="G14" s="22">
        <f t="shared" si="0"/>
        <v>4.7058823529411766</v>
      </c>
      <c r="H14" s="20">
        <f t="shared" si="1"/>
        <v>-0.66315589734666402</v>
      </c>
    </row>
    <row r="15" spans="2:8" ht="24.9" customHeight="1" thickBot="1" x14ac:dyDescent="0.3">
      <c r="B15" s="10" t="s">
        <v>2</v>
      </c>
      <c r="C15" s="16">
        <f>SUM(C10:C14)</f>
        <v>10366</v>
      </c>
      <c r="D15" s="16">
        <f>SUM(D10:D14)</f>
        <v>268567.34745999996</v>
      </c>
      <c r="E15" s="16">
        <f>SUM(E10:E14)</f>
        <v>9697</v>
      </c>
      <c r="F15" s="16">
        <f>SUM(F10:F14)</f>
        <v>254399.46170000004</v>
      </c>
      <c r="G15" s="23">
        <f t="shared" si="0"/>
        <v>6.8990409404970698E-2</v>
      </c>
      <c r="H15" s="21">
        <f t="shared" si="1"/>
        <v>5.5691492683688892E-2</v>
      </c>
    </row>
    <row r="16" spans="2:8" ht="13.8" thickTop="1" x14ac:dyDescent="0.25"/>
  </sheetData>
  <mergeCells count="8">
    <mergeCell ref="B2:H2"/>
    <mergeCell ref="B4:H4"/>
    <mergeCell ref="B7:H7"/>
    <mergeCell ref="B8:B9"/>
    <mergeCell ref="C8:D8"/>
    <mergeCell ref="E8:F8"/>
    <mergeCell ref="G8:H8"/>
    <mergeCell ref="B5:H5"/>
  </mergeCells>
  <printOptions horizontalCentered="1"/>
  <pageMargins left="7.874015748031496E-2" right="0.11811023622047245" top="1.3779527559055118" bottom="0.15748031496062992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43947-eade-4cad-8c29-0ac7bba0cfb6">
      <Terms xmlns="http://schemas.microsoft.com/office/infopath/2007/PartnerControls"/>
    </lcf76f155ced4ddcb4097134ff3c332f>
    <TaxCatchAll xmlns="5caade65-2151-49a1-bae9-a94299d05e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D6CE9A0686A9438AC53BA49FF4734F" ma:contentTypeVersion="16" ma:contentTypeDescription="Create a new document." ma:contentTypeScope="" ma:versionID="c8bb8af349a830d12788c0a8830ac521">
  <xsd:schema xmlns:xsd="http://www.w3.org/2001/XMLSchema" xmlns:xs="http://www.w3.org/2001/XMLSchema" xmlns:p="http://schemas.microsoft.com/office/2006/metadata/properties" xmlns:ns2="02b43947-eade-4cad-8c29-0ac7bba0cfb6" xmlns:ns3="5caade65-2151-49a1-bae9-a94299d05e25" targetNamespace="http://schemas.microsoft.com/office/2006/metadata/properties" ma:root="true" ma:fieldsID="ae4e3c5acdc71182b8ad0305be4e2964" ns2:_="" ns3:_="">
    <xsd:import namespace="02b43947-eade-4cad-8c29-0ac7bba0cfb6"/>
    <xsd:import namespace="5caade65-2151-49a1-bae9-a94299d05e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43947-eade-4cad-8c29-0ac7bba0cf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0a2cdb3-a710-4f13-87d2-100b483fa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aade65-2151-49a1-bae9-a94299d05e2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5624c38-d850-44ce-875f-a88c83669bf6}" ma:internalName="TaxCatchAll" ma:showField="CatchAllData" ma:web="5caade65-2151-49a1-bae9-a94299d05e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C27E14-9564-479E-8B64-DE00F17695FD}">
  <ds:schemaRefs>
    <ds:schemaRef ds:uri="5caade65-2151-49a1-bae9-a94299d05e25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02b43947-eade-4cad-8c29-0ac7bba0cfb6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254ACA3-C15B-4B72-8B63-4DACCDA7DF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1D51E6-B9C0-496E-BC2C-92E28C41EB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Mapa Mob - Prod.</vt:lpstr>
      <vt:lpstr>Mapa Mob - Tipo Equip.</vt:lpstr>
      <vt:lpstr>Mapa Mob - Veículos</vt:lpstr>
      <vt:lpstr>'Mapa Mob - Prod.'!Área_de_Impressão</vt:lpstr>
    </vt:vector>
  </TitlesOfParts>
  <Company>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Vania Monteiro</cp:lastModifiedBy>
  <cp:lastPrinted>2023-08-29T14:20:52Z</cp:lastPrinted>
  <dcterms:created xsi:type="dcterms:W3CDTF">2006-02-02T10:42:17Z</dcterms:created>
  <dcterms:modified xsi:type="dcterms:W3CDTF">2025-11-17T11:38:27Z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0x01010067D6CE9A0686A9438AC53BA49FF4734F</vt:lpwstr>
  </property>
  <property fmtid="{D5CDD505-2E9C-101B-9397-08002B2CF9AE}" pid="3" name="MediaServiceImageTags">
    <vt:lpwstr/>
  </property>
</Properties>
</file>