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1 TRIM 24/Mapas finais/"/>
    </mc:Choice>
  </mc:AlternateContent>
  <xr:revisionPtr revIDLastSave="415" documentId="13_ncr:1_{7D9A75A7-73E3-48AC-BB5E-7E6025FC3287}" xr6:coauthVersionLast="47" xr6:coauthVersionMax="47" xr10:uidLastSave="{8DDEFF23-4BB3-4C54-BCB3-3D748301F91B}"/>
  <bookViews>
    <workbookView xWindow="-120" yWindow="-120" windowWidth="21840" windowHeight="13020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9" l="1"/>
  <c r="P10" i="9"/>
  <c r="I10" i="9" l="1"/>
  <c r="H10" i="9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F18" i="8" l="1"/>
  <c r="E18" i="8"/>
  <c r="D18" i="8"/>
  <c r="C18" i="8"/>
  <c r="G18" i="8" s="1"/>
  <c r="R10" i="9" l="1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<sst xmlns="http://schemas.openxmlformats.org/spreadsheetml/2006/main" count="68" uniqueCount="32">
  <si>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</si>
  <si>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</si>
  <si>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</si>
  <si>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</si>
  <si>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</si>
  <si>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</si>
  <si>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</si>
  <si>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</si>
  <si>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</si>
  <si>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</si>
  <si>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</si>
  <si>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</si>
  <si>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</si>
  <si>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</si>
  <si>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</si>
  <si>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</si>
  <si>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</si>
  <si>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</si>
  <si>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</si>
  <si>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</si>
  <si>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</si>
  <si>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</si>
  <si>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</si>
  <si>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</si>
  <si>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</si>
  <si>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</si>
  <si>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</si>
  <si>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</si>
  <si>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>1º TRIMESTRE  2024</t>
  </si>
  <si>
    <t>1º TRIMESTRE 2023</t>
  </si>
  <si>
    <t>1º TRIMESTRE  2023</t>
  </si>
  <si>
    <t xml:space="preserve">1º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</si>
</sst>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gray0625">
        <fgColor indexed="26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  <bgColor theme="0"/>
      </patternFill>
    </fill>
  </fills>
  <borders count="4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 vertical="center"/>
    </xf>
    <xf numFmtId="3" fontId="15" fillId="3" borderId="3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" fontId="1" fillId="4" borderId="34" xfId="0" applyNumberFormat="1" applyFont="1" applyFill="1" applyBorder="1" applyAlignment="1">
      <alignment horizontal="center" vertical="center"/>
    </xf>
    <xf numFmtId="17" fontId="1" fillId="4" borderId="29" xfId="0" applyNumberFormat="1" applyFont="1" applyFill="1" applyBorder="1" applyAlignment="1">
      <alignment horizontal="center" vertical="center"/>
    </xf>
    <xf numFmtId="17" fontId="1" fillId="4" borderId="32" xfId="0" applyNumberFormat="1" applyFont="1" applyFill="1" applyBorder="1" applyAlignment="1">
      <alignment horizontal="center" vertical="center"/>
    </xf>
    <xf numFmtId="17" fontId="1" fillId="4" borderId="3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">
    <cellStyle name="Normal" xfId="0" builtinId="0"/>
    <cellStyle name="Normal 2" xfId="1" xr:uid="{1F2675F9-02EC-4D29-A3EE-9236CF7BF73C}"/>
    <cellStyle name="Percentagem" xfId="2" builtinId="5"/>
    <cellStyle name="Percentagem 2" xfId="3" xr:uid="{8C85A564-5593-40F0-8393-ED4CB30082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1"/>
  <sheetViews>
    <sheetView tabSelected="1" zoomScaleNormal="100" workbookViewId="0">
      <selection activeCell="F15" sqref="F15"/>
    </sheetView>
  </sheetViews>
  <sheetFormatPr defaultColWidth="8.85546875" defaultRowHeight="12.75" x14ac:dyDescent="0.2"/>
  <cols>
    <col min="1" max="1" width="5" style="1" customWidth="1"/>
    <col min="2" max="2" width="9.7109375" style="1" customWidth="1"/>
    <col min="3" max="3" width="13.7109375" style="1" customWidth="1"/>
    <col min="4" max="5" width="9.7109375" style="1" customWidth="1"/>
    <col min="6" max="6" width="13.7109375" style="1" customWidth="1"/>
    <col min="7" max="7" width="9.7109375" style="1" customWidth="1"/>
    <col min="8" max="8" width="12.140625" style="1" bestFit="1" customWidth="1"/>
    <col min="9" max="16384" width="8.85546875" style="1"/>
  </cols>
  <sheetData>
    <row r="2" spans="2:9" ht="28.15" customHeight="1" x14ac:dyDescent="0.2">
      <c r="B2" s="56" t="s">
        <v>3</v>
      </c>
      <c r="C2" s="56"/>
      <c r="D2" s="56"/>
      <c r="E2" s="56"/>
      <c r="F2" s="56"/>
      <c r="G2" s="56"/>
      <c r="H2" s="56"/>
    </row>
    <row r="3" spans="2:9" ht="16.899999999999999" customHeight="1" x14ac:dyDescent="0.2">
      <c r="B3" s="51"/>
    </row>
    <row r="4" spans="2:9" ht="25.15" customHeight="1" x14ac:dyDescent="0.2">
      <c r="B4" s="57" t="s">
        <v>11</v>
      </c>
      <c r="C4" s="57"/>
      <c r="D4" s="57"/>
      <c r="E4" s="57"/>
      <c r="F4" s="57"/>
      <c r="G4" s="57"/>
      <c r="H4" s="57"/>
      <c r="I4" s="2"/>
    </row>
    <row r="5" spans="2:9" ht="27" customHeight="1" x14ac:dyDescent="0.2">
      <c r="B5" s="58" t="s">
        <v>21</v>
      </c>
      <c r="C5" s="58"/>
      <c r="D5" s="58"/>
      <c r="E5" s="58"/>
      <c r="F5" s="58"/>
      <c r="G5" s="58"/>
      <c r="H5" s="58"/>
    </row>
    <row r="6" spans="2:9" ht="19.149999999999999" customHeight="1" thickBot="1" x14ac:dyDescent="0.25">
      <c r="H6" s="3" t="s">
        <v>4</v>
      </c>
    </row>
    <row r="7" spans="2:9" ht="39.75" customHeight="1" thickTop="1" x14ac:dyDescent="0.2">
      <c r="B7" s="53" t="s">
        <v>23</v>
      </c>
      <c r="C7" s="54"/>
      <c r="D7" s="54"/>
      <c r="E7" s="54"/>
      <c r="F7" s="54"/>
      <c r="G7" s="54"/>
      <c r="H7" s="55"/>
    </row>
    <row r="8" spans="2:9" ht="34.9" customHeight="1" x14ac:dyDescent="0.2">
      <c r="B8" s="59" t="s">
        <v>28</v>
      </c>
      <c r="C8" s="60"/>
      <c r="D8" s="61"/>
      <c r="E8" s="62" t="s">
        <v>30</v>
      </c>
      <c r="F8" s="60"/>
      <c r="G8" s="61"/>
      <c r="H8" s="52" t="s">
        <v>24</v>
      </c>
    </row>
    <row r="9" spans="2:9" ht="33.75" customHeight="1" thickBot="1" x14ac:dyDescent="0.25">
      <c r="B9" s="44" t="s">
        <v>25</v>
      </c>
      <c r="C9" s="42" t="s">
        <v>1</v>
      </c>
      <c r="D9" s="43" t="s">
        <v>26</v>
      </c>
      <c r="E9" s="41" t="s">
        <v>25</v>
      </c>
      <c r="F9" s="42" t="s">
        <v>1</v>
      </c>
      <c r="G9" s="43" t="s">
        <v>26</v>
      </c>
      <c r="H9" s="45" t="s">
        <v>1</v>
      </c>
    </row>
    <row r="10" spans="2:9" ht="31.5" customHeight="1" thickBot="1" x14ac:dyDescent="0.25">
      <c r="B10" s="47">
        <v>431</v>
      </c>
      <c r="C10" s="48">
        <v>168367.60200000001</v>
      </c>
      <c r="D10" s="49">
        <v>390.64408816705338</v>
      </c>
      <c r="E10" s="50">
        <v>415</v>
      </c>
      <c r="F10" s="48">
        <v>159962.70000000001</v>
      </c>
      <c r="G10" s="49">
        <v>385.45228915662653</v>
      </c>
      <c r="H10" s="46">
        <v>5.2542886560429408E-2</v>
      </c>
    </row>
    <row r="11" spans="2:9" ht="13.5" thickTop="1" x14ac:dyDescent="0.2"/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R13" sqref="R13"/>
    </sheetView>
  </sheetViews>
  <sheetFormatPr defaultColWidth="8.85546875" defaultRowHeight="12.75" x14ac:dyDescent="0.2"/>
  <cols>
    <col min="1" max="1" width="5" style="1" customWidth="1"/>
    <col min="2" max="2" width="9.7109375" style="1" customWidth="1"/>
    <col min="3" max="3" width="13.7109375" style="1" customWidth="1"/>
    <col min="4" max="5" width="9.7109375" style="1" customWidth="1"/>
    <col min="6" max="6" width="13.7109375" style="1" customWidth="1"/>
    <col min="7" max="8" width="9.7109375" style="1" customWidth="1"/>
    <col min="9" max="9" width="13.7109375" style="1" customWidth="1"/>
    <col min="10" max="10" width="9.7109375" style="1" customWidth="1"/>
    <col min="11" max="11" width="13.7109375" style="1" customWidth="1"/>
    <col min="12" max="13" width="9.7109375" style="1" customWidth="1"/>
    <col min="14" max="14" width="13.7109375" style="1" customWidth="1"/>
    <col min="15" max="16" width="9.7109375" style="1" customWidth="1"/>
    <col min="17" max="17" width="13.7109375" style="1" customWidth="1"/>
    <col min="18" max="18" width="11.28515625" style="1" customWidth="1"/>
    <col min="19" max="19" width="14.85546875" style="1" customWidth="1"/>
    <col min="20" max="16384" width="8.85546875" style="1"/>
  </cols>
  <sheetData>
    <row r="2" spans="2:20" ht="38.25" customHeight="1" x14ac:dyDescent="0.2">
      <c r="B2" s="56" t="s">
        <v>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2:20" ht="34.9" customHeight="1" x14ac:dyDescent="0.2"/>
    <row r="4" spans="2:20" ht="29.25" customHeight="1" x14ac:dyDescent="0.2">
      <c r="B4" s="57" t="s">
        <v>11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2"/>
    </row>
    <row r="5" spans="2:20" ht="27" customHeight="1" x14ac:dyDescent="0.2">
      <c r="B5" s="58" t="s">
        <v>27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20" ht="27.6" customHeight="1" thickBot="1" x14ac:dyDescent="0.25">
      <c r="S6" s="3" t="s">
        <v>4</v>
      </c>
    </row>
    <row r="7" spans="2:20" ht="52.9" customHeight="1" thickTop="1" x14ac:dyDescent="0.2">
      <c r="B7" s="71" t="s">
        <v>28</v>
      </c>
      <c r="C7" s="72"/>
      <c r="D7" s="72"/>
      <c r="E7" s="72"/>
      <c r="F7" s="72"/>
      <c r="G7" s="72"/>
      <c r="H7" s="72"/>
      <c r="I7" s="73"/>
      <c r="J7" s="74" t="s">
        <v>29</v>
      </c>
      <c r="K7" s="72"/>
      <c r="L7" s="72"/>
      <c r="M7" s="72"/>
      <c r="N7" s="72"/>
      <c r="O7" s="72"/>
      <c r="P7" s="72"/>
      <c r="Q7" s="75"/>
      <c r="R7" s="65" t="s">
        <v>10</v>
      </c>
      <c r="S7" s="66"/>
    </row>
    <row r="8" spans="2:20" ht="34.9" customHeight="1" x14ac:dyDescent="0.2">
      <c r="B8" s="69" t="s">
        <v>6</v>
      </c>
      <c r="C8" s="70"/>
      <c r="D8" s="70"/>
      <c r="E8" s="63" t="s">
        <v>7</v>
      </c>
      <c r="F8" s="63"/>
      <c r="G8" s="63"/>
      <c r="H8" s="63" t="s">
        <v>9</v>
      </c>
      <c r="I8" s="76"/>
      <c r="J8" s="77" t="s">
        <v>6</v>
      </c>
      <c r="K8" s="70"/>
      <c r="L8" s="70"/>
      <c r="M8" s="63" t="s">
        <v>7</v>
      </c>
      <c r="N8" s="63"/>
      <c r="O8" s="63"/>
      <c r="P8" s="63" t="s">
        <v>9</v>
      </c>
      <c r="Q8" s="64"/>
      <c r="R8" s="67"/>
      <c r="S8" s="68"/>
    </row>
    <row r="9" spans="2:20" ht="28.9" customHeight="1" x14ac:dyDescent="0.2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15" customHeight="1" thickBot="1" x14ac:dyDescent="0.25">
      <c r="B10" s="8">
        <v>364</v>
      </c>
      <c r="C10" s="9">
        <v>155176.6</v>
      </c>
      <c r="D10" s="21">
        <v>0.9216535613543988</v>
      </c>
      <c r="E10" s="9">
        <v>36</v>
      </c>
      <c r="F10" s="9">
        <v>5194.8</v>
      </c>
      <c r="G10" s="21">
        <v>3.0853916895484439E-2</v>
      </c>
      <c r="H10" s="9">
        <f>B10+E10</f>
        <v>400</v>
      </c>
      <c r="I10" s="11">
        <f>C10+F10</f>
        <v>160371.4</v>
      </c>
      <c r="J10" s="15">
        <v>326</v>
      </c>
      <c r="K10" s="9">
        <v>133663</v>
      </c>
      <c r="L10" s="21">
        <v>0.83558854657992143</v>
      </c>
      <c r="M10" s="9">
        <v>39</v>
      </c>
      <c r="N10" s="9">
        <v>6804.3</v>
      </c>
      <c r="O10" s="21">
        <v>4.2536791389492672E-2</v>
      </c>
      <c r="P10" s="9">
        <f>J10+M10</f>
        <v>365</v>
      </c>
      <c r="Q10" s="16">
        <f>K10+N10</f>
        <v>140467.29999999999</v>
      </c>
      <c r="R10" s="26">
        <f>(H10-P10)/P10</f>
        <v>9.5890410958904104E-2</v>
      </c>
      <c r="S10" s="27">
        <f>(I10-Q10)/Q10</f>
        <v>0.14169917126619511</v>
      </c>
    </row>
    <row r="11" spans="2:20" ht="13.15" customHeight="1" thickTop="1" x14ac:dyDescent="0.2"/>
    <row r="13" spans="2:20" x14ac:dyDescent="0.2">
      <c r="H13" s="22"/>
      <c r="I13" s="23"/>
      <c r="P13" s="24"/>
      <c r="Q13" s="25"/>
      <c r="R13" s="28"/>
      <c r="S13" s="28"/>
    </row>
    <row r="15" spans="2:20" x14ac:dyDescent="0.2">
      <c r="I15" s="30"/>
      <c r="Q15" s="29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zoomScale="70" zoomScaleNormal="70" workbookViewId="0">
      <selection activeCell="J16" sqref="J16"/>
    </sheetView>
  </sheetViews>
  <sheetFormatPr defaultColWidth="8.85546875" defaultRowHeight="12.75" x14ac:dyDescent="0.2"/>
  <cols>
    <col min="1" max="1" width="5.85546875" style="1" customWidth="1"/>
    <col min="2" max="2" width="40.28515625" style="1" customWidth="1"/>
    <col min="3" max="3" width="11.28515625" style="1" customWidth="1"/>
    <col min="4" max="4" width="14" style="1" customWidth="1"/>
    <col min="5" max="5" width="11.42578125" style="1" customWidth="1"/>
    <col min="6" max="6" width="13.85546875" style="1" customWidth="1"/>
    <col min="7" max="7" width="11.140625" style="1" customWidth="1"/>
    <col min="8" max="8" width="14.85546875" style="1" customWidth="1"/>
    <col min="9" max="16384" width="8.85546875" style="1"/>
  </cols>
  <sheetData>
    <row r="2" spans="2:9" ht="41.25" customHeight="1" x14ac:dyDescent="0.2">
      <c r="B2" s="56" t="s">
        <v>3</v>
      </c>
      <c r="C2" s="56"/>
      <c r="D2" s="56"/>
      <c r="E2" s="56"/>
      <c r="F2" s="56"/>
      <c r="G2" s="56"/>
      <c r="H2" s="56"/>
    </row>
    <row r="3" spans="2:9" ht="16.899999999999999" customHeight="1" x14ac:dyDescent="0.2"/>
    <row r="4" spans="2:9" ht="32.25" customHeight="1" x14ac:dyDescent="0.2">
      <c r="B4" s="57" t="s">
        <v>22</v>
      </c>
      <c r="C4" s="57"/>
      <c r="D4" s="57"/>
      <c r="E4" s="57"/>
      <c r="F4" s="57"/>
      <c r="G4" s="57"/>
      <c r="H4" s="57"/>
      <c r="I4" s="2"/>
    </row>
    <row r="5" spans="2:9" ht="27" customHeight="1" x14ac:dyDescent="0.2">
      <c r="B5" s="58" t="s">
        <v>27</v>
      </c>
      <c r="C5" s="58"/>
      <c r="D5" s="58"/>
      <c r="E5" s="58"/>
      <c r="F5" s="58"/>
      <c r="G5" s="58"/>
      <c r="H5" s="58"/>
    </row>
    <row r="6" spans="2:9" ht="27.6" customHeight="1" thickBot="1" x14ac:dyDescent="0.25">
      <c r="H6" s="3" t="s">
        <v>4</v>
      </c>
    </row>
    <row r="7" spans="2:9" ht="52.9" customHeight="1" thickTop="1" x14ac:dyDescent="0.2">
      <c r="B7" s="81" t="s">
        <v>31</v>
      </c>
      <c r="C7" s="82"/>
      <c r="D7" s="82"/>
      <c r="E7" s="82"/>
      <c r="F7" s="82"/>
      <c r="G7" s="82"/>
      <c r="H7" s="83"/>
    </row>
    <row r="8" spans="2:9" ht="27.75" customHeight="1" x14ac:dyDescent="0.2">
      <c r="B8" s="78" t="s">
        <v>2</v>
      </c>
      <c r="C8" s="84">
        <v>2024</v>
      </c>
      <c r="D8" s="84"/>
      <c r="E8" s="84">
        <v>2023</v>
      </c>
      <c r="F8" s="84"/>
      <c r="G8" s="79" t="s">
        <v>20</v>
      </c>
      <c r="H8" s="80"/>
    </row>
    <row r="9" spans="2:9" ht="29.25" customHeight="1" x14ac:dyDescent="0.2">
      <c r="B9" s="78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">
      <c r="B10" s="18" t="s">
        <v>12</v>
      </c>
      <c r="C10" s="31">
        <v>27</v>
      </c>
      <c r="D10" s="31">
        <v>16660.1885</v>
      </c>
      <c r="E10" s="31">
        <v>44</v>
      </c>
      <c r="F10" s="31">
        <v>36293.353489999994</v>
      </c>
      <c r="G10" s="36">
        <f>C10/E10-1</f>
        <v>-0.38636363636363635</v>
      </c>
      <c r="H10" s="35">
        <f>D10/F10-1</f>
        <v>-0.54095758870586519</v>
      </c>
    </row>
    <row r="11" spans="2:9" ht="30" customHeight="1" x14ac:dyDescent="0.2">
      <c r="B11" s="18" t="s">
        <v>13</v>
      </c>
      <c r="C11" s="31">
        <v>135</v>
      </c>
      <c r="D11" s="31">
        <v>45212.62444</v>
      </c>
      <c r="E11" s="31">
        <v>176</v>
      </c>
      <c r="F11" s="31">
        <v>56959.468220000002</v>
      </c>
      <c r="G11" s="36">
        <f t="shared" ref="G11:G18" si="0">C11/E11-1</f>
        <v>-0.23295454545454541</v>
      </c>
      <c r="H11" s="35">
        <f t="shared" ref="H11:H18" si="1">D11/F11-1</f>
        <v>-0.20623162657749972</v>
      </c>
    </row>
    <row r="12" spans="2:9" ht="30" customHeight="1" x14ac:dyDescent="0.2">
      <c r="B12" s="18" t="s">
        <v>14</v>
      </c>
      <c r="C12" s="31">
        <v>13</v>
      </c>
      <c r="D12" s="31">
        <v>7462.5006700000004</v>
      </c>
      <c r="E12" s="31">
        <v>12</v>
      </c>
      <c r="F12" s="31">
        <v>1476.0810000000001</v>
      </c>
      <c r="G12" s="36">
        <f t="shared" si="0"/>
        <v>8.3333333333333259E-2</v>
      </c>
      <c r="H12" s="35">
        <f t="shared" si="1"/>
        <v>4.0556173204587012</v>
      </c>
    </row>
    <row r="13" spans="2:9" ht="30" customHeight="1" x14ac:dyDescent="0.2">
      <c r="B13" s="18" t="s">
        <v>15</v>
      </c>
      <c r="C13" s="31">
        <v>0</v>
      </c>
      <c r="D13" s="31">
        <v>0</v>
      </c>
      <c r="E13" s="31">
        <v>0</v>
      </c>
      <c r="F13" s="31">
        <v>0</v>
      </c>
      <c r="G13" s="36" t="e">
        <f t="shared" si="0"/>
        <v>#DIV/0!</v>
      </c>
      <c r="H13" s="35" t="e">
        <f t="shared" si="1"/>
        <v>#DIV/0!</v>
      </c>
    </row>
    <row r="14" spans="2:9" ht="30" customHeight="1" x14ac:dyDescent="0.2">
      <c r="B14" s="18" t="s">
        <v>16</v>
      </c>
      <c r="C14" s="31">
        <v>180</v>
      </c>
      <c r="D14" s="31">
        <v>74482.007299999997</v>
      </c>
      <c r="E14" s="31">
        <v>84</v>
      </c>
      <c r="F14" s="31">
        <v>37260.867189999997</v>
      </c>
      <c r="G14" s="36">
        <f t="shared" si="0"/>
        <v>1.1428571428571428</v>
      </c>
      <c r="H14" s="35">
        <f t="shared" si="1"/>
        <v>0.99893381225408895</v>
      </c>
    </row>
    <row r="15" spans="2:9" ht="30" customHeight="1" x14ac:dyDescent="0.2">
      <c r="B15" s="18" t="s">
        <v>17</v>
      </c>
      <c r="C15" s="31">
        <v>12</v>
      </c>
      <c r="D15" s="31">
        <v>1579.3436400000001</v>
      </c>
      <c r="E15" s="31">
        <v>10</v>
      </c>
      <c r="F15" s="31">
        <v>2609.9719</v>
      </c>
      <c r="G15" s="36">
        <f t="shared" si="0"/>
        <v>0.19999999999999996</v>
      </c>
      <c r="H15" s="35">
        <f t="shared" si="1"/>
        <v>-0.39488097936993116</v>
      </c>
    </row>
    <row r="16" spans="2:9" ht="30" customHeight="1" x14ac:dyDescent="0.2">
      <c r="B16" s="19" t="s">
        <v>18</v>
      </c>
      <c r="C16" s="31">
        <v>1</v>
      </c>
      <c r="D16" s="31">
        <v>153.30107000000001</v>
      </c>
      <c r="E16" s="31">
        <v>0</v>
      </c>
      <c r="F16" s="31">
        <v>0</v>
      </c>
      <c r="G16" s="36">
        <v>0</v>
      </c>
      <c r="H16" s="35">
        <v>0</v>
      </c>
    </row>
    <row r="17" spans="2:8" ht="30" customHeight="1" thickBot="1" x14ac:dyDescent="0.25">
      <c r="B17" s="20" t="s">
        <v>19</v>
      </c>
      <c r="C17" s="32">
        <v>22</v>
      </c>
      <c r="D17" s="32">
        <v>11752.958000000001</v>
      </c>
      <c r="E17" s="32">
        <v>18</v>
      </c>
      <c r="F17" s="32">
        <v>3023.4832099999999</v>
      </c>
      <c r="G17" s="37">
        <f t="shared" si="0"/>
        <v>0.22222222222222232</v>
      </c>
      <c r="H17" s="40">
        <f t="shared" si="1"/>
        <v>2.887224496940402</v>
      </c>
    </row>
    <row r="18" spans="2:8" ht="30" customHeight="1" thickBot="1" x14ac:dyDescent="0.25">
      <c r="B18" s="17" t="s">
        <v>5</v>
      </c>
      <c r="C18" s="33">
        <f>SUM(C10:C17)</f>
        <v>390</v>
      </c>
      <c r="D18" s="33">
        <f>SUM(D10:D17)</f>
        <v>157302.92362000002</v>
      </c>
      <c r="E18" s="34">
        <f>SUM(E10:E17)</f>
        <v>344</v>
      </c>
      <c r="F18" s="33">
        <f>SUM(F10:F17)</f>
        <v>137623.22500999999</v>
      </c>
      <c r="G18" s="38">
        <f t="shared" si="0"/>
        <v>0.13372093023255816</v>
      </c>
      <c r="H18" s="39">
        <f t="shared" si="1"/>
        <v>0.14299692954128962</v>
      </c>
    </row>
    <row r="19" spans="2:8" ht="13.5" thickTop="1" x14ac:dyDescent="0.2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Props1.xml><?xml version="1.0" encoding="utf-8"?>
<ds:datastoreItem xmlns:ds="http://schemas.openxmlformats.org/officeDocument/2006/customXml" ds:itemID="{A102FBCD-2613-41ED-A375-7DDF44FA7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2025-04-24T13:44:57Z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