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4 TRIM 24/Mapas finais/"/>
    </mc:Choice>
  </mc:AlternateContent>
  <xr:revisionPtr revIDLastSave="498" documentId="13_ncr:1_{CE42A2F1-8261-4B8A-9CAE-02DF80AB3845}" xr6:coauthVersionLast="47" xr6:coauthVersionMax="47" xr10:uidLastSave="{AB4FE51A-DAE5-46D2-8BA0-3DDB37752CF0}"/>
  <bookViews>
    <workbookView xWindow="-21696" yWindow="1080" windowWidth="10992" windowHeight="1287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<sst xmlns="http://schemas.openxmlformats.org/spreadsheetml/2006/main" count="54" uniqueCount="31">
  <si>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</si>
  <si>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</si>
  <si>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</si>
  <si>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</si>
  <si>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</si>
  <si>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</si>
  <si>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</si>
  <si>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</si>
  <si>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</si>
  <si>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</si>
  <si>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</si>
  <si>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</si>
  <si>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</si>
  <si>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</si>
  <si>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</si>
  <si>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</si>
  <si>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</si>
  <si>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</si>
  <si>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</si>
  <si>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</si>
  <si>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</si>
  <si>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</si>
  <si>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</si>
  <si>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</si>
  <si>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</si>
  <si>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 xml:space="preserve"> (VALORES DISPONÍVEIS À DATA - ACUMULADO)</t>
  </si>
  <si>
    <t>4º TRIMESTRE 2023</t>
  </si>
  <si>
    <t>4º TRIMESTRE</t>
  </si>
  <si>
    <t xml:space="preserve">4º TRIMESTRE </t>
  </si>
  <si>
    <t>4º TRIMESTRE 2024</t>
  </si>
  <si>
    <t>PRODUÇÃO LEASING MOBILIÁRIA - VEÍCULOS LIGEIROS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</si>
</sst>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0" fillId="0" borderId="23" xfId="0" applyBorder="1"/>
    <xf numFmtId="9" fontId="3" fillId="0" borderId="24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743E5147-4A00-4DF7-8A60-5447D78C4F98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K10"/>
  <sheetViews>
    <sheetView tabSelected="1" zoomScale="85" zoomScaleNormal="85" workbookViewId="0">
      <selection activeCell="L7" sqref="L7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1" ht="19.95" customHeight="1" x14ac:dyDescent="0.25"/>
    <row r="2" spans="2:11" ht="28.8" customHeight="1" x14ac:dyDescent="0.25">
      <c r="B2" s="43" t="s">
        <v>14</v>
      </c>
      <c r="C2" s="43"/>
      <c r="D2" s="43"/>
      <c r="E2" s="43"/>
      <c r="F2" s="43"/>
      <c r="G2" s="43"/>
      <c r="H2" s="43"/>
      <c r="I2" s="43"/>
      <c r="J2" s="43"/>
    </row>
    <row r="3" spans="2:11" ht="24" customHeight="1" x14ac:dyDescent="0.25"/>
    <row r="4" spans="2:11" ht="30.6" customHeight="1" x14ac:dyDescent="0.25">
      <c r="B4" s="42" t="s">
        <v>23</v>
      </c>
      <c r="C4" s="42"/>
      <c r="D4" s="42"/>
      <c r="E4" s="42"/>
      <c r="F4" s="42"/>
      <c r="G4" s="42"/>
      <c r="H4" s="42"/>
      <c r="I4" s="42"/>
      <c r="J4" s="42"/>
    </row>
    <row r="5" spans="2:11" ht="24" customHeight="1" x14ac:dyDescent="0.25">
      <c r="B5" s="44" t="s">
        <v>22</v>
      </c>
      <c r="C5" s="44"/>
      <c r="D5" s="44"/>
      <c r="E5" s="44"/>
      <c r="F5" s="44"/>
      <c r="G5" s="44"/>
      <c r="H5" s="44"/>
      <c r="I5" s="44"/>
      <c r="J5" s="44"/>
    </row>
    <row r="6" spans="2:11" ht="27" customHeight="1" thickBot="1" x14ac:dyDescent="0.3">
      <c r="J6" s="1" t="s">
        <v>13</v>
      </c>
    </row>
    <row r="7" spans="2:11" s="2" customFormat="1" ht="50.4" customHeight="1" thickTop="1" x14ac:dyDescent="0.25">
      <c r="B7" s="36" t="s">
        <v>29</v>
      </c>
      <c r="C7" s="37"/>
      <c r="D7" s="37"/>
      <c r="E7" s="38"/>
      <c r="F7" s="39" t="s">
        <v>26</v>
      </c>
      <c r="G7" s="37"/>
      <c r="H7" s="37"/>
      <c r="I7" s="37"/>
      <c r="J7" s="40" t="s">
        <v>18</v>
      </c>
    </row>
    <row r="8" spans="2:11" ht="33.75" customHeight="1" x14ac:dyDescent="0.25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41"/>
    </row>
    <row r="9" spans="2:11" ht="53.25" customHeight="1" thickBot="1" x14ac:dyDescent="0.3">
      <c r="B9" s="19">
        <v>36804</v>
      </c>
      <c r="C9" s="19">
        <v>32031</v>
      </c>
      <c r="D9" s="19">
        <v>2155945.6860000002</v>
      </c>
      <c r="E9" s="19">
        <v>67.308097967593895</v>
      </c>
      <c r="F9" s="19">
        <v>29069</v>
      </c>
      <c r="G9" s="20">
        <v>27790</v>
      </c>
      <c r="H9" s="20">
        <v>1870933.06</v>
      </c>
      <c r="I9" s="21">
        <v>67.323967614249739</v>
      </c>
      <c r="J9" s="35">
        <v>0.15233715844435405</v>
      </c>
      <c r="K9" s="34"/>
    </row>
    <row r="10" spans="2:11" ht="13.8" thickTop="1" x14ac:dyDescent="0.25"/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B5" zoomScaleNormal="100" workbookViewId="0">
      <selection activeCell="E20" sqref="E20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9.95" customHeight="1" x14ac:dyDescent="0.25"/>
    <row r="2" spans="2:8" ht="33" customHeight="1" x14ac:dyDescent="0.25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5"/>
    <row r="4" spans="2:8" ht="29.4" customHeight="1" x14ac:dyDescent="0.25">
      <c r="B4" s="44" t="s">
        <v>24</v>
      </c>
      <c r="C4" s="42"/>
      <c r="D4" s="42"/>
      <c r="E4" s="42"/>
      <c r="F4" s="42"/>
      <c r="G4" s="42"/>
      <c r="H4" s="42"/>
    </row>
    <row r="5" spans="2:8" ht="22.8" customHeight="1" x14ac:dyDescent="0.25">
      <c r="B5" s="44" t="s">
        <v>25</v>
      </c>
      <c r="C5" s="44"/>
      <c r="D5" s="44"/>
      <c r="E5" s="44"/>
      <c r="F5" s="44"/>
      <c r="G5" s="44"/>
      <c r="H5" s="44"/>
    </row>
    <row r="6" spans="2:8" ht="22.8" customHeight="1" thickBot="1" x14ac:dyDescent="0.3">
      <c r="H6" s="1" t="s">
        <v>13</v>
      </c>
    </row>
    <row r="7" spans="2:8" ht="50.4" customHeight="1" thickTop="1" x14ac:dyDescent="0.25">
      <c r="B7" s="50" t="s">
        <v>27</v>
      </c>
      <c r="C7" s="51"/>
      <c r="D7" s="51"/>
      <c r="E7" s="51"/>
      <c r="F7" s="51"/>
      <c r="G7" s="51"/>
      <c r="H7" s="52"/>
    </row>
    <row r="8" spans="2:8" ht="27" customHeight="1" x14ac:dyDescent="0.25">
      <c r="B8" s="47" t="s">
        <v>3</v>
      </c>
      <c r="C8" s="46">
        <v>2024</v>
      </c>
      <c r="D8" s="46"/>
      <c r="E8" s="53">
        <v>2023</v>
      </c>
      <c r="F8" s="54"/>
      <c r="G8" s="48" t="s">
        <v>19</v>
      </c>
      <c r="H8" s="49"/>
    </row>
    <row r="9" spans="2:8" ht="24.9" customHeight="1" x14ac:dyDescent="0.25">
      <c r="B9" s="47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" customHeight="1" x14ac:dyDescent="0.25">
      <c r="B10" s="7" t="s">
        <v>20</v>
      </c>
      <c r="C10" s="15">
        <v>1061</v>
      </c>
      <c r="D10" s="15">
        <v>133719.08288</v>
      </c>
      <c r="E10" s="15">
        <v>879</v>
      </c>
      <c r="F10" s="15">
        <v>90583.840709999989</v>
      </c>
      <c r="G10" s="28">
        <f>C10/E10-1</f>
        <v>0.20705346985210471</v>
      </c>
      <c r="H10" s="29">
        <f>D10/F10-1</f>
        <v>0.47619135854589678</v>
      </c>
    </row>
    <row r="11" spans="2:8" ht="24.9" customHeight="1" x14ac:dyDescent="0.25">
      <c r="B11" s="7" t="s">
        <v>4</v>
      </c>
      <c r="C11" s="15">
        <v>1069</v>
      </c>
      <c r="D11" s="15">
        <v>20659.396049999992</v>
      </c>
      <c r="E11" s="15">
        <v>1340</v>
      </c>
      <c r="F11" s="15">
        <v>17281.158289999999</v>
      </c>
      <c r="G11" s="28">
        <f t="shared" ref="G11:G16" si="0">C11/E11-1</f>
        <v>-0.2022388059701492</v>
      </c>
      <c r="H11" s="29">
        <f t="shared" ref="H11:H16" si="1">D11/F11-1</f>
        <v>0.19548676676116439</v>
      </c>
    </row>
    <row r="12" spans="2:8" ht="24.9" customHeight="1" x14ac:dyDescent="0.25">
      <c r="B12" s="7" t="s">
        <v>5</v>
      </c>
      <c r="C12" s="15">
        <v>19975</v>
      </c>
      <c r="D12" s="15">
        <v>884984.88361000002</v>
      </c>
      <c r="E12" s="15">
        <v>15879</v>
      </c>
      <c r="F12" s="15">
        <v>712912.06997000007</v>
      </c>
      <c r="G12" s="28">
        <f t="shared" si="0"/>
        <v>0.25795075256628253</v>
      </c>
      <c r="H12" s="29">
        <f t="shared" si="1"/>
        <v>0.2413661107564653</v>
      </c>
    </row>
    <row r="13" spans="2:8" ht="24.9" customHeight="1" x14ac:dyDescent="0.25">
      <c r="B13" s="7" t="s">
        <v>6</v>
      </c>
      <c r="C13" s="14">
        <v>3801</v>
      </c>
      <c r="D13" s="14">
        <v>523408.42037999991</v>
      </c>
      <c r="E13" s="14">
        <v>3554</v>
      </c>
      <c r="F13" s="14">
        <v>469575.51745000004</v>
      </c>
      <c r="G13" s="28">
        <f t="shared" si="0"/>
        <v>6.9499155880697883E-2</v>
      </c>
      <c r="H13" s="29">
        <f t="shared" si="1"/>
        <v>0.1146416304289799</v>
      </c>
    </row>
    <row r="14" spans="2:8" ht="24.9" customHeight="1" x14ac:dyDescent="0.25">
      <c r="B14" s="7" t="s">
        <v>7</v>
      </c>
      <c r="C14" s="14">
        <v>8</v>
      </c>
      <c r="D14" s="14">
        <v>1519.5223699999999</v>
      </c>
      <c r="E14" s="14">
        <v>11</v>
      </c>
      <c r="F14" s="14">
        <v>4717.7860499999997</v>
      </c>
      <c r="G14" s="28">
        <v>0</v>
      </c>
      <c r="H14" s="29">
        <v>0</v>
      </c>
    </row>
    <row r="15" spans="2:8" ht="24.9" customHeight="1" thickBot="1" x14ac:dyDescent="0.3">
      <c r="B15" s="8" t="s">
        <v>8</v>
      </c>
      <c r="C15" s="16">
        <v>3410</v>
      </c>
      <c r="D15" s="16">
        <v>374605.38939000008</v>
      </c>
      <c r="E15" s="16">
        <v>3597</v>
      </c>
      <c r="F15" s="16">
        <v>388788.84136999998</v>
      </c>
      <c r="G15" s="32">
        <f t="shared" si="0"/>
        <v>-5.1987767584097844E-2</v>
      </c>
      <c r="H15" s="33">
        <f t="shared" si="1"/>
        <v>-3.6481118979703187E-2</v>
      </c>
    </row>
    <row r="16" spans="2:8" ht="24.9" customHeight="1" thickBot="1" x14ac:dyDescent="0.3">
      <c r="B16" s="9" t="s">
        <v>2</v>
      </c>
      <c r="C16" s="17">
        <f>SUM(C10:C15)</f>
        <v>29324</v>
      </c>
      <c r="D16" s="17">
        <f>SUM(D10:D15)</f>
        <v>1938896.69468</v>
      </c>
      <c r="E16" s="17">
        <f>SUM(E10:E15)</f>
        <v>25260</v>
      </c>
      <c r="F16" s="17">
        <f>SUM(F10:F15)</f>
        <v>1683859.2138400001</v>
      </c>
      <c r="G16" s="30">
        <f t="shared" si="0"/>
        <v>0.16088677751385583</v>
      </c>
      <c r="H16" s="31">
        <f t="shared" si="1"/>
        <v>0.15146009758048185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3" zoomScaleNormal="100" workbookViewId="0">
      <selection activeCell="D17" sqref="D17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9.95" customHeight="1" x14ac:dyDescent="0.25"/>
    <row r="2" spans="2:8" ht="30.6" customHeight="1" x14ac:dyDescent="0.25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5"/>
    <row r="4" spans="2:8" ht="31.2" customHeight="1" x14ac:dyDescent="0.25">
      <c r="B4" s="42" t="s">
        <v>30</v>
      </c>
      <c r="C4" s="42"/>
      <c r="D4" s="42"/>
      <c r="E4" s="42"/>
      <c r="F4" s="42"/>
      <c r="G4" s="42"/>
      <c r="H4" s="42"/>
    </row>
    <row r="5" spans="2:8" ht="23.4" customHeight="1" x14ac:dyDescent="0.25">
      <c r="B5" s="44" t="s">
        <v>25</v>
      </c>
      <c r="C5" s="44"/>
      <c r="D5" s="44"/>
      <c r="E5" s="44"/>
      <c r="F5" s="44"/>
      <c r="G5" s="44"/>
      <c r="H5" s="44"/>
    </row>
    <row r="6" spans="2:8" ht="25.2" customHeight="1" thickBot="1" x14ac:dyDescent="0.3">
      <c r="H6" s="1" t="s">
        <v>13</v>
      </c>
    </row>
    <row r="7" spans="2:8" ht="50.4" customHeight="1" thickTop="1" x14ac:dyDescent="0.25">
      <c r="B7" s="50" t="s">
        <v>28</v>
      </c>
      <c r="C7" s="51"/>
      <c r="D7" s="51"/>
      <c r="E7" s="51"/>
      <c r="F7" s="51"/>
      <c r="G7" s="51"/>
      <c r="H7" s="52"/>
    </row>
    <row r="8" spans="2:8" ht="27" customHeight="1" x14ac:dyDescent="0.25">
      <c r="B8" s="47" t="s">
        <v>3</v>
      </c>
      <c r="C8" s="46">
        <v>2024</v>
      </c>
      <c r="D8" s="46"/>
      <c r="E8" s="53">
        <v>2023</v>
      </c>
      <c r="F8" s="54"/>
      <c r="G8" s="56" t="s">
        <v>19</v>
      </c>
      <c r="H8" s="57"/>
    </row>
    <row r="9" spans="2:8" ht="24.9" customHeight="1" x14ac:dyDescent="0.25">
      <c r="B9" s="55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" customHeight="1" x14ac:dyDescent="0.25">
      <c r="B10" s="7" t="s">
        <v>9</v>
      </c>
      <c r="C10" s="15">
        <v>6995</v>
      </c>
      <c r="D10" s="15">
        <v>177674.79686999999</v>
      </c>
      <c r="E10" s="15">
        <v>4419</v>
      </c>
      <c r="F10" s="15">
        <v>118773.0088299999</v>
      </c>
      <c r="G10" s="22">
        <f>C10/E10-1</f>
        <v>0.5829373161348721</v>
      </c>
      <c r="H10" s="23">
        <f>D10/F10-1</f>
        <v>0.495918968629534</v>
      </c>
    </row>
    <row r="11" spans="2:8" ht="24.9" customHeight="1" x14ac:dyDescent="0.25">
      <c r="B11" s="7" t="s">
        <v>10</v>
      </c>
      <c r="C11" s="15">
        <v>5340</v>
      </c>
      <c r="D11" s="15">
        <v>128190.43114999999</v>
      </c>
      <c r="E11" s="15">
        <v>3668</v>
      </c>
      <c r="F11" s="15">
        <v>96408.500079999911</v>
      </c>
      <c r="G11" s="22">
        <f t="shared" ref="G11:G15" si="0">C11/E11-1</f>
        <v>0.45583424209378398</v>
      </c>
      <c r="H11" s="23">
        <f t="shared" ref="H11:H15" si="1">D11/F11-1</f>
        <v>0.32965901392125585</v>
      </c>
    </row>
    <row r="12" spans="2:8" ht="24.9" customHeight="1" x14ac:dyDescent="0.25">
      <c r="B12" s="7" t="s">
        <v>11</v>
      </c>
      <c r="C12" s="15">
        <v>2778</v>
      </c>
      <c r="D12" s="15">
        <v>79673.33309</v>
      </c>
      <c r="E12" s="15">
        <v>2825</v>
      </c>
      <c r="F12" s="15">
        <v>107656.9231</v>
      </c>
      <c r="G12" s="22">
        <f t="shared" si="0"/>
        <v>-1.6637168141592884E-2</v>
      </c>
      <c r="H12" s="23">
        <f t="shared" si="1"/>
        <v>-0.25993302803208207</v>
      </c>
    </row>
    <row r="13" spans="2:8" ht="24.9" customHeight="1" x14ac:dyDescent="0.25">
      <c r="B13" s="7" t="s">
        <v>12</v>
      </c>
      <c r="C13" s="15">
        <v>2226</v>
      </c>
      <c r="D13" s="15">
        <v>61896.343159999997</v>
      </c>
      <c r="E13" s="15">
        <v>1105</v>
      </c>
      <c r="F13" s="15">
        <v>41957.118820000003</v>
      </c>
      <c r="G13" s="22">
        <f t="shared" si="0"/>
        <v>1.0144796380090497</v>
      </c>
      <c r="H13" s="23">
        <f t="shared" si="1"/>
        <v>0.47522863582557107</v>
      </c>
    </row>
    <row r="14" spans="2:8" ht="24.9" customHeight="1" thickBot="1" x14ac:dyDescent="0.3">
      <c r="B14" s="12" t="s">
        <v>8</v>
      </c>
      <c r="C14" s="18">
        <v>466</v>
      </c>
      <c r="D14" s="18">
        <v>31581.433489999999</v>
      </c>
      <c r="E14" s="18">
        <v>1018</v>
      </c>
      <c r="F14" s="18">
        <v>86264.387119999999</v>
      </c>
      <c r="G14" s="26">
        <f t="shared" si="0"/>
        <v>-0.54223968565815328</v>
      </c>
      <c r="H14" s="24">
        <f t="shared" si="1"/>
        <v>-0.63389952048151754</v>
      </c>
    </row>
    <row r="15" spans="2:8" ht="24.9" customHeight="1" thickBot="1" x14ac:dyDescent="0.3">
      <c r="B15" s="11" t="s">
        <v>2</v>
      </c>
      <c r="C15" s="17">
        <f>SUM(C10:C14)</f>
        <v>17805</v>
      </c>
      <c r="D15" s="17">
        <f>SUM(D10:D14)</f>
        <v>479016.33776000002</v>
      </c>
      <c r="E15" s="17">
        <f>SUM(E10:E14)</f>
        <v>13035</v>
      </c>
      <c r="F15" s="17">
        <f>SUM(F10:F14)</f>
        <v>451059.93794999982</v>
      </c>
      <c r="G15" s="27">
        <f t="shared" si="0"/>
        <v>0.3659378596087457</v>
      </c>
      <c r="H15" s="25">
        <f t="shared" si="1"/>
        <v>6.1979345665363006E-2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80A960-EFD1-41DF-BA6E-0736FA18D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2025-08-01T14:42:00Z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