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2 TRIM 25/Mapas finais/PROVISÓRIOS/"/>
    </mc:Choice>
  </mc:AlternateContent>
  <xr:revisionPtr revIDLastSave="345" documentId="13_ncr:1_{7D9A75A7-73E3-48AC-BB5E-7E6025FC3287}" xr6:coauthVersionLast="47" xr6:coauthVersionMax="47" xr10:uidLastSave="{F2C316AA-F88E-487C-8709-91492299F3DE}"/>
  <bookViews>
    <workbookView xWindow="-19308" yWindow="1452" windowWidth="19416" windowHeight="10296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0" l="1"/>
  <c r="I10" i="9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Q10" i="9" l="1"/>
  <c r="P10" i="9"/>
  <c r="F18" i="8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<sst xmlns="http://schemas.openxmlformats.org/spreadsheetml/2006/main" count="68" uniqueCount="32">
  <si>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</si>
  <si>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</si>
  <si>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</si>
  <si>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</si>
  <si>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</si>
  <si>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</si>
  <si>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</si>
  <si>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</si>
  <si>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</si>
  <si>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</si>
  <si>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</si>
  <si>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</si>
  <si>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</si>
  <si>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</si>
  <si>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</si>
  <si>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</si>
  <si>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</si>
  <si>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</si>
  <si>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</si>
  <si>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</si>
  <si>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</si>
  <si>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</si>
  <si>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</si>
  <si>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</si>
  <si>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</si>
  <si>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</si>
  <si>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</si>
  <si>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</si>
  <si>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 xml:space="preserve">2 TRIMESTRE </t>
  </si>
  <si>
    <t>2 TRIMESTRE  2024</t>
  </si>
  <si>
    <t>2 TRIMESTRE  2025</t>
  </si>
  <si>
    <t>2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</si>
</sst>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0" borderId="28" xfId="0" applyNumberFormat="1" applyFont="1" applyBorder="1" applyAlignment="1">
      <alignment horizontal="center" vertical="center"/>
    </xf>
    <xf numFmtId="17" fontId="1" fillId="0" borderId="27" xfId="0" applyNumberFormat="1" applyFont="1" applyBorder="1" applyAlignment="1">
      <alignment horizontal="center" vertical="center"/>
    </xf>
    <xf numFmtId="17" fontId="1" fillId="0" borderId="2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1F2675F9-02EC-4D29-A3EE-9236CF7BF73C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0"/>
  <sheetViews>
    <sheetView tabSelected="1" zoomScaleNormal="100" workbookViewId="0">
      <selection activeCell="C13" sqref="C13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31.2" customHeight="1" x14ac:dyDescent="0.25">
      <c r="B2" s="53" t="s">
        <v>3</v>
      </c>
      <c r="C2" s="53"/>
      <c r="D2" s="53"/>
      <c r="E2" s="53"/>
      <c r="F2" s="53"/>
      <c r="G2" s="53"/>
      <c r="H2" s="53"/>
    </row>
    <row r="3" spans="2:9" ht="14.4" customHeight="1" x14ac:dyDescent="0.25">
      <c r="B3" s="40"/>
    </row>
    <row r="4" spans="2:9" ht="28.95" customHeight="1" x14ac:dyDescent="0.25">
      <c r="B4" s="54" t="s">
        <v>11</v>
      </c>
      <c r="C4" s="54"/>
      <c r="D4" s="54"/>
      <c r="E4" s="54"/>
      <c r="F4" s="54"/>
      <c r="G4" s="54"/>
      <c r="H4" s="54"/>
      <c r="I4" s="2"/>
    </row>
    <row r="5" spans="2:9" ht="21.6" customHeight="1" x14ac:dyDescent="0.25">
      <c r="B5" s="55" t="s">
        <v>21</v>
      </c>
      <c r="C5" s="55"/>
      <c r="D5" s="55"/>
      <c r="E5" s="55"/>
      <c r="F5" s="55"/>
      <c r="G5" s="55"/>
      <c r="H5" s="55"/>
    </row>
    <row r="6" spans="2:9" ht="18.600000000000001" customHeight="1" thickBot="1" x14ac:dyDescent="0.3">
      <c r="H6" s="3" t="s">
        <v>4</v>
      </c>
    </row>
    <row r="7" spans="2:9" ht="36.6" customHeight="1" x14ac:dyDescent="0.25">
      <c r="B7" s="50" t="s">
        <v>23</v>
      </c>
      <c r="C7" s="51"/>
      <c r="D7" s="51"/>
      <c r="E7" s="51"/>
      <c r="F7" s="51"/>
      <c r="G7" s="51"/>
      <c r="H7" s="52"/>
    </row>
    <row r="8" spans="2:9" ht="34.950000000000003" customHeight="1" x14ac:dyDescent="0.25">
      <c r="B8" s="56" t="s">
        <v>30</v>
      </c>
      <c r="C8" s="57"/>
      <c r="D8" s="58"/>
      <c r="E8" s="56" t="s">
        <v>29</v>
      </c>
      <c r="F8" s="57"/>
      <c r="G8" s="58"/>
      <c r="H8" s="41" t="s">
        <v>24</v>
      </c>
    </row>
    <row r="9" spans="2:9" ht="42" customHeight="1" thickBot="1" x14ac:dyDescent="0.3">
      <c r="B9" s="42" t="s">
        <v>25</v>
      </c>
      <c r="C9" s="43" t="s">
        <v>1</v>
      </c>
      <c r="D9" s="44" t="s">
        <v>26</v>
      </c>
      <c r="E9" s="42" t="s">
        <v>25</v>
      </c>
      <c r="F9" s="43" t="s">
        <v>1</v>
      </c>
      <c r="G9" s="44" t="s">
        <v>26</v>
      </c>
      <c r="H9" s="45" t="s">
        <v>1</v>
      </c>
    </row>
    <row r="10" spans="2:9" ht="31.5" customHeight="1" thickBot="1" x14ac:dyDescent="0.3">
      <c r="B10" s="46">
        <v>791</v>
      </c>
      <c r="C10" s="47">
        <v>358014.45600000001</v>
      </c>
      <c r="D10" s="48">
        <v>452.60993173198483</v>
      </c>
      <c r="E10" s="46">
        <v>889</v>
      </c>
      <c r="F10" s="47">
        <v>442660.11499999999</v>
      </c>
      <c r="G10" s="48">
        <v>497.93038807649043</v>
      </c>
      <c r="H10" s="49">
        <f>(C10-F10)/F10</f>
        <v>-0.19122043331145835</v>
      </c>
    </row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topLeftCell="A4" zoomScale="85" zoomScaleNormal="85" workbookViewId="0">
      <selection activeCell="D12" sqref="D12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42.6" customHeight="1" x14ac:dyDescent="0.25">
      <c r="B2" s="53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2:20" ht="19.2" customHeight="1" x14ac:dyDescent="0.25"/>
    <row r="4" spans="2:20" ht="31.2" customHeight="1" x14ac:dyDescent="0.25">
      <c r="B4" s="54" t="s"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2"/>
    </row>
    <row r="5" spans="2:20" ht="27" customHeight="1" x14ac:dyDescent="0.25">
      <c r="B5" s="55" t="s">
        <v>27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67" t="s">
        <v>30</v>
      </c>
      <c r="C7" s="68"/>
      <c r="D7" s="68"/>
      <c r="E7" s="68"/>
      <c r="F7" s="68"/>
      <c r="G7" s="68"/>
      <c r="H7" s="68"/>
      <c r="I7" s="69"/>
      <c r="J7" s="70" t="s">
        <v>31</v>
      </c>
      <c r="K7" s="68"/>
      <c r="L7" s="68"/>
      <c r="M7" s="68"/>
      <c r="N7" s="68"/>
      <c r="O7" s="68"/>
      <c r="P7" s="68"/>
      <c r="Q7" s="71"/>
      <c r="R7" s="61" t="s">
        <v>10</v>
      </c>
      <c r="S7" s="62"/>
    </row>
    <row r="8" spans="2:20" ht="34.950000000000003" customHeight="1" x14ac:dyDescent="0.25">
      <c r="B8" s="65" t="s">
        <v>6</v>
      </c>
      <c r="C8" s="66"/>
      <c r="D8" s="66"/>
      <c r="E8" s="59" t="s">
        <v>7</v>
      </c>
      <c r="F8" s="59"/>
      <c r="G8" s="59"/>
      <c r="H8" s="59" t="s">
        <v>9</v>
      </c>
      <c r="I8" s="72"/>
      <c r="J8" s="73" t="s">
        <v>6</v>
      </c>
      <c r="K8" s="66"/>
      <c r="L8" s="66"/>
      <c r="M8" s="59" t="s">
        <v>7</v>
      </c>
      <c r="N8" s="59"/>
      <c r="O8" s="59"/>
      <c r="P8" s="59" t="s">
        <v>9</v>
      </c>
      <c r="Q8" s="60"/>
      <c r="R8" s="63"/>
      <c r="S8" s="64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8">
        <v>701</v>
      </c>
      <c r="C10" s="9">
        <v>337823.5</v>
      </c>
      <c r="D10" s="20">
        <v>0.9436029588704653</v>
      </c>
      <c r="E10" s="9">
        <v>48</v>
      </c>
      <c r="F10" s="9">
        <v>8644.4</v>
      </c>
      <c r="G10" s="20">
        <v>1.6602082230940497E-2</v>
      </c>
      <c r="H10" s="9">
        <f>B10+E10</f>
        <v>749</v>
      </c>
      <c r="I10" s="11">
        <f>C10+F10</f>
        <v>346467.9</v>
      </c>
      <c r="J10" s="8">
        <v>751</v>
      </c>
      <c r="K10" s="9">
        <v>410979.6</v>
      </c>
      <c r="L10" s="20">
        <v>0.92843151229019127</v>
      </c>
      <c r="M10" s="9">
        <v>65</v>
      </c>
      <c r="N10" s="9">
        <v>9079.7000000000007</v>
      </c>
      <c r="O10" s="20">
        <v>2.0511674063971183E-2</v>
      </c>
      <c r="P10" s="9">
        <f>J10+M10</f>
        <v>816</v>
      </c>
      <c r="Q10" s="15">
        <f>K10+N10</f>
        <v>420059.3</v>
      </c>
      <c r="R10" s="25">
        <f>(H10-P10)/P10</f>
        <v>-8.2107843137254902E-2</v>
      </c>
      <c r="S10" s="26">
        <f>(I10-Q10)/Q10</f>
        <v>-0.17519288348097511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zoomScale="70" zoomScaleNormal="70" workbookViewId="0">
      <selection activeCell="K8" sqref="K8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37.200000000000003" customHeight="1" x14ac:dyDescent="0.25">
      <c r="B2" s="53" t="s">
        <v>3</v>
      </c>
      <c r="C2" s="53"/>
      <c r="D2" s="53"/>
      <c r="E2" s="53"/>
      <c r="F2" s="53"/>
      <c r="G2" s="53"/>
      <c r="H2" s="53"/>
    </row>
    <row r="3" spans="2:9" ht="16.95" customHeight="1" x14ac:dyDescent="0.25"/>
    <row r="4" spans="2:9" ht="43.2" customHeight="1" x14ac:dyDescent="0.25">
      <c r="B4" s="54" t="s">
        <v>22</v>
      </c>
      <c r="C4" s="54"/>
      <c r="D4" s="54"/>
      <c r="E4" s="54"/>
      <c r="F4" s="54"/>
      <c r="G4" s="54"/>
      <c r="H4" s="54"/>
      <c r="I4" s="2"/>
    </row>
    <row r="5" spans="2:9" ht="27" customHeight="1" x14ac:dyDescent="0.25">
      <c r="B5" s="55" t="s">
        <v>27</v>
      </c>
      <c r="C5" s="55"/>
      <c r="D5" s="55"/>
      <c r="E5" s="55"/>
      <c r="F5" s="55"/>
      <c r="G5" s="55"/>
      <c r="H5" s="55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77" t="s">
        <v>28</v>
      </c>
      <c r="C7" s="78"/>
      <c r="D7" s="78"/>
      <c r="E7" s="78"/>
      <c r="F7" s="78"/>
      <c r="G7" s="78"/>
      <c r="H7" s="79"/>
    </row>
    <row r="8" spans="2:9" ht="27.75" customHeight="1" x14ac:dyDescent="0.25">
      <c r="B8" s="74" t="s">
        <v>2</v>
      </c>
      <c r="C8" s="80">
        <v>2025</v>
      </c>
      <c r="D8" s="80"/>
      <c r="E8" s="80">
        <v>2024</v>
      </c>
      <c r="F8" s="80"/>
      <c r="G8" s="75" t="s">
        <v>20</v>
      </c>
      <c r="H8" s="76"/>
    </row>
    <row r="9" spans="2:9" ht="29.25" customHeight="1" x14ac:dyDescent="0.25">
      <c r="B9" s="74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/>
      <c r="D10" s="30"/>
      <c r="E10" s="30">
        <v>90</v>
      </c>
      <c r="F10" s="30">
        <v>47231.122969999997</v>
      </c>
      <c r="G10" s="35">
        <f>C10/E10-1</f>
        <v>-1</v>
      </c>
      <c r="H10" s="34">
        <f>D10/F10-1</f>
        <v>-1</v>
      </c>
    </row>
    <row r="11" spans="2:9" ht="30" customHeight="1" x14ac:dyDescent="0.25">
      <c r="B11" s="17" t="s">
        <v>13</v>
      </c>
      <c r="C11" s="30"/>
      <c r="D11" s="30"/>
      <c r="E11" s="30">
        <v>355</v>
      </c>
      <c r="F11" s="30">
        <v>205716.66660999999</v>
      </c>
      <c r="G11" s="35">
        <f t="shared" ref="G11:G18" si="0">C11/E11-1</f>
        <v>-1</v>
      </c>
      <c r="H11" s="34">
        <f t="shared" ref="H11:H18" si="1">D11/F11-1</f>
        <v>-1</v>
      </c>
    </row>
    <row r="12" spans="2:9" ht="30" customHeight="1" x14ac:dyDescent="0.25">
      <c r="B12" s="17" t="s">
        <v>14</v>
      </c>
      <c r="C12" s="30"/>
      <c r="D12" s="30"/>
      <c r="E12" s="30">
        <v>35</v>
      </c>
      <c r="F12" s="30">
        <v>13526.991439999998</v>
      </c>
      <c r="G12" s="35">
        <f t="shared" si="0"/>
        <v>-1</v>
      </c>
      <c r="H12" s="34">
        <f t="shared" si="1"/>
        <v>-1</v>
      </c>
    </row>
    <row r="13" spans="2:9" ht="30" customHeight="1" x14ac:dyDescent="0.25">
      <c r="B13" s="17" t="s">
        <v>15</v>
      </c>
      <c r="C13" s="30"/>
      <c r="D13" s="30"/>
      <c r="E13" s="30">
        <v>1</v>
      </c>
      <c r="F13" s="30">
        <v>900</v>
      </c>
      <c r="G13" s="35">
        <f t="shared" si="0"/>
        <v>-1</v>
      </c>
      <c r="H13" s="34">
        <f t="shared" si="1"/>
        <v>-1</v>
      </c>
    </row>
    <row r="14" spans="2:9" ht="30" customHeight="1" x14ac:dyDescent="0.25">
      <c r="B14" s="17" t="s">
        <v>16</v>
      </c>
      <c r="C14" s="30"/>
      <c r="D14" s="30"/>
      <c r="E14" s="30">
        <v>256</v>
      </c>
      <c r="F14" s="30">
        <v>121410.21342</v>
      </c>
      <c r="G14" s="35">
        <f t="shared" si="0"/>
        <v>-1</v>
      </c>
      <c r="H14" s="34">
        <f t="shared" si="1"/>
        <v>-1</v>
      </c>
    </row>
    <row r="15" spans="2:9" ht="30" customHeight="1" x14ac:dyDescent="0.25">
      <c r="B15" s="17" t="s">
        <v>17</v>
      </c>
      <c r="C15" s="30"/>
      <c r="D15" s="30"/>
      <c r="E15" s="30">
        <v>15</v>
      </c>
      <c r="F15" s="30">
        <v>4632.7822200000001</v>
      </c>
      <c r="G15" s="35">
        <f t="shared" si="0"/>
        <v>-1</v>
      </c>
      <c r="H15" s="34">
        <f t="shared" si="1"/>
        <v>-1</v>
      </c>
    </row>
    <row r="16" spans="2:9" ht="30" customHeight="1" x14ac:dyDescent="0.25">
      <c r="B16" s="18" t="s">
        <v>18</v>
      </c>
      <c r="C16" s="30"/>
      <c r="D16" s="30"/>
      <c r="E16" s="30">
        <v>1</v>
      </c>
      <c r="F16" s="30">
        <v>186.94150000000002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/>
      <c r="D17" s="31"/>
      <c r="E17" s="31">
        <v>42</v>
      </c>
      <c r="F17" s="31">
        <v>20106.949759999985</v>
      </c>
      <c r="G17" s="36">
        <f t="shared" si="0"/>
        <v>-1</v>
      </c>
      <c r="H17" s="39">
        <f t="shared" si="1"/>
        <v>-1</v>
      </c>
    </row>
    <row r="18" spans="2:8" ht="30" customHeight="1" thickBot="1" x14ac:dyDescent="0.3">
      <c r="B18" s="16" t="s">
        <v>5</v>
      </c>
      <c r="C18" s="32">
        <f>SUM(C10:C17)</f>
        <v>0</v>
      </c>
      <c r="D18" s="32">
        <f>SUM(D10:D17)</f>
        <v>0</v>
      </c>
      <c r="E18" s="33">
        <f>SUM(E10:E17)</f>
        <v>795</v>
      </c>
      <c r="F18" s="32">
        <f>SUM(F10:F17)</f>
        <v>413711.66791999998</v>
      </c>
      <c r="G18" s="37">
        <f t="shared" si="0"/>
        <v>-1</v>
      </c>
      <c r="H18" s="38">
        <f t="shared" si="1"/>
        <v>-1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F52F75CF-FFEE-47A9-AB9E-C4F58946C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2025-09-30T16:18:49Z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