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1 TRIM 25/Mapas finais/"/>
    </mc:Choice>
  </mc:AlternateContent>
  <xr:revisionPtr revIDLastSave="438" documentId="13_ncr:1_{7D9A75A7-73E3-48AC-BB5E-7E6025FC3287}" xr6:coauthVersionLast="47" xr6:coauthVersionMax="47" xr10:uidLastSave="{7E4B0EAA-C21C-4EC4-84F9-EFB491197D2F}"/>
  <bookViews>
    <workbookView xWindow="-10896" yWindow="1080" windowWidth="10992" windowHeight="12876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0" i="9"/>
  <c r="Q10" i="9"/>
  <c r="P10" i="9"/>
  <c r="H10" i="9" l="1"/>
  <c r="H17" i="8"/>
  <c r="H15" i="8"/>
  <c r="H14" i="8"/>
  <c r="H13" i="8"/>
  <c r="H12" i="8"/>
  <c r="H11" i="8"/>
  <c r="H10" i="8"/>
  <c r="G17" i="8"/>
  <c r="G15" i="8"/>
  <c r="G14" i="8"/>
  <c r="G12" i="8"/>
  <c r="G11" i="8"/>
  <c r="G10" i="8"/>
  <c r="F18" i="8" l="1"/>
  <c r="E18" i="8"/>
  <c r="D18" i="8"/>
  <c r="C18" i="8"/>
  <c r="G18" i="8" l="1"/>
  <c r="R10" i="9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<sst xmlns="http://schemas.openxmlformats.org/spreadsheetml/2006/main" count="68" uniqueCount="32">
  <si>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</si>
  <si>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</si>
  <si>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</si>
  <si>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</si>
  <si>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</si>
  <si>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</si>
  <si>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</si>
  <si>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</si>
  <si>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</si>
  <si>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</si>
  <si>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</si>
  <si>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</si>
  <si>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</si>
  <si>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</si>
  <si>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</si>
  <si>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</si>
  <si>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</si>
  <si>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</si>
  <si>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</si>
  <si>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</si>
  <si>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</si>
  <si>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</si>
  <si>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</si>
  <si>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</si>
  <si>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</si>
  <si>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</si>
  <si>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</si>
  <si>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</si>
  <si>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1º TRIMESTRE  2024</t>
  </si>
  <si>
    <t xml:space="preserve">1º TRIMESTRE </t>
  </si>
  <si>
    <t>1º TRIMESTRE  2025</t>
  </si>
  <si>
    <t>1º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</si>
</sst>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3" xfId="0" applyNumberFormat="1" applyFont="1" applyFill="1" applyBorder="1" applyAlignment="1">
      <alignment horizontal="center" vertical="center"/>
    </xf>
    <xf numFmtId="17" fontId="1" fillId="4" borderId="28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17" fontId="1" fillId="4" borderId="3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8C85A564-5593-40F0-8393-ED4CB30082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="115" zoomScaleNormal="115" workbookViewId="0">
      <selection activeCell="D12" sqref="D12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28.2" customHeight="1" x14ac:dyDescent="0.25">
      <c r="B2" s="54" t="s">
        <v>3</v>
      </c>
      <c r="C2" s="54"/>
      <c r="D2" s="54"/>
      <c r="E2" s="54"/>
      <c r="F2" s="54"/>
      <c r="G2" s="54"/>
      <c r="H2" s="54"/>
    </row>
    <row r="3" spans="2:9" ht="16.95" customHeight="1" x14ac:dyDescent="0.25">
      <c r="B3" s="49"/>
    </row>
    <row r="4" spans="2:9" ht="25.2" customHeight="1" x14ac:dyDescent="0.25">
      <c r="B4" s="55" t="s">
        <v>11</v>
      </c>
      <c r="C4" s="55"/>
      <c r="D4" s="55"/>
      <c r="E4" s="55"/>
      <c r="F4" s="55"/>
      <c r="G4" s="55"/>
      <c r="H4" s="55"/>
      <c r="I4" s="2"/>
    </row>
    <row r="5" spans="2:9" ht="27" customHeight="1" x14ac:dyDescent="0.25">
      <c r="B5" s="56" t="s">
        <v>21</v>
      </c>
      <c r="C5" s="56"/>
      <c r="D5" s="56"/>
      <c r="E5" s="56"/>
      <c r="F5" s="56"/>
      <c r="G5" s="56"/>
      <c r="H5" s="56"/>
    </row>
    <row r="6" spans="2:9" ht="19.2" customHeight="1" thickBot="1" x14ac:dyDescent="0.3">
      <c r="H6" s="3" t="s">
        <v>4</v>
      </c>
    </row>
    <row r="7" spans="2:9" ht="52.95" customHeight="1" thickTop="1" x14ac:dyDescent="0.25">
      <c r="B7" s="51" t="s">
        <v>23</v>
      </c>
      <c r="C7" s="52"/>
      <c r="D7" s="52"/>
      <c r="E7" s="52"/>
      <c r="F7" s="52"/>
      <c r="G7" s="52"/>
      <c r="H7" s="53"/>
    </row>
    <row r="8" spans="2:9" ht="34.950000000000003" customHeight="1" x14ac:dyDescent="0.25">
      <c r="B8" s="57" t="s">
        <v>30</v>
      </c>
      <c r="C8" s="58"/>
      <c r="D8" s="59"/>
      <c r="E8" s="60" t="s">
        <v>28</v>
      </c>
      <c r="F8" s="58"/>
      <c r="G8" s="59"/>
      <c r="H8" s="50" t="s">
        <v>24</v>
      </c>
    </row>
    <row r="9" spans="2:9" ht="42" customHeight="1" thickBot="1" x14ac:dyDescent="0.3">
      <c r="B9" s="43" t="s">
        <v>25</v>
      </c>
      <c r="C9" s="41" t="s">
        <v>1</v>
      </c>
      <c r="D9" s="42" t="s">
        <v>26</v>
      </c>
      <c r="E9" s="40" t="s">
        <v>25</v>
      </c>
      <c r="F9" s="41" t="s">
        <v>1</v>
      </c>
      <c r="G9" s="42" t="s">
        <v>26</v>
      </c>
      <c r="H9" s="44" t="s">
        <v>1</v>
      </c>
    </row>
    <row r="10" spans="2:9" ht="31.5" customHeight="1" thickBot="1" x14ac:dyDescent="0.3">
      <c r="B10" s="46">
        <v>402</v>
      </c>
      <c r="C10" s="47">
        <v>175007.7</v>
      </c>
      <c r="D10" s="48">
        <v>435.34253731343284</v>
      </c>
      <c r="E10" s="46">
        <v>431</v>
      </c>
      <c r="F10" s="47">
        <v>168367.60200000001</v>
      </c>
      <c r="G10" s="48">
        <v>390.64408816705338</v>
      </c>
      <c r="H10" s="45">
        <v>3.9438098073048503E-2</v>
      </c>
    </row>
    <row r="11" spans="2:9" ht="13.8" thickTop="1" x14ac:dyDescent="0.25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I13" sqref="I13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63.6" customHeight="1" x14ac:dyDescent="0.25">
      <c r="B2" s="54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2:20" ht="34.950000000000003" customHeight="1" x14ac:dyDescent="0.25"/>
    <row r="4" spans="2:20" ht="43.2" customHeight="1" x14ac:dyDescent="0.25">
      <c r="B4" s="55" t="s"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2"/>
    </row>
    <row r="5" spans="2:20" ht="27" customHeight="1" x14ac:dyDescent="0.25">
      <c r="B5" s="56" t="s">
        <v>27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69" t="s">
        <v>30</v>
      </c>
      <c r="C7" s="70"/>
      <c r="D7" s="70"/>
      <c r="E7" s="70"/>
      <c r="F7" s="70"/>
      <c r="G7" s="70"/>
      <c r="H7" s="70"/>
      <c r="I7" s="71"/>
      <c r="J7" s="72" t="s">
        <v>31</v>
      </c>
      <c r="K7" s="70"/>
      <c r="L7" s="70"/>
      <c r="M7" s="70"/>
      <c r="N7" s="70"/>
      <c r="O7" s="70"/>
      <c r="P7" s="70"/>
      <c r="Q7" s="73"/>
      <c r="R7" s="63" t="s">
        <v>10</v>
      </c>
      <c r="S7" s="64"/>
    </row>
    <row r="8" spans="2:20" ht="34.950000000000003" customHeight="1" x14ac:dyDescent="0.25">
      <c r="B8" s="67" t="s">
        <v>6</v>
      </c>
      <c r="C8" s="68"/>
      <c r="D8" s="68"/>
      <c r="E8" s="61" t="s">
        <v>7</v>
      </c>
      <c r="F8" s="61"/>
      <c r="G8" s="61"/>
      <c r="H8" s="61" t="s">
        <v>9</v>
      </c>
      <c r="I8" s="74"/>
      <c r="J8" s="75" t="s">
        <v>6</v>
      </c>
      <c r="K8" s="68"/>
      <c r="L8" s="68"/>
      <c r="M8" s="61" t="s">
        <v>7</v>
      </c>
      <c r="N8" s="61"/>
      <c r="O8" s="61"/>
      <c r="P8" s="61" t="s">
        <v>9</v>
      </c>
      <c r="Q8" s="62"/>
      <c r="R8" s="65"/>
      <c r="S8" s="66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8">
        <v>358</v>
      </c>
      <c r="C10" s="9">
        <v>166881.20000000001</v>
      </c>
      <c r="D10" s="20">
        <v>0.95517625795893557</v>
      </c>
      <c r="E10" s="9">
        <v>27</v>
      </c>
      <c r="F10" s="9">
        <v>4650.5</v>
      </c>
      <c r="G10" s="20">
        <v>2.6573116497159838E-2</v>
      </c>
      <c r="H10" s="9">
        <f>B10+E10</f>
        <v>385</v>
      </c>
      <c r="I10" s="11">
        <f>C10+F10</f>
        <v>171531.7</v>
      </c>
      <c r="J10" s="8">
        <v>364</v>
      </c>
      <c r="K10" s="9">
        <v>155176.6</v>
      </c>
      <c r="L10" s="20">
        <v>0.9216535613543988</v>
      </c>
      <c r="M10" s="9">
        <v>36</v>
      </c>
      <c r="N10" s="9">
        <v>5194.8</v>
      </c>
      <c r="O10" s="20">
        <v>3.0853916895484439E-2</v>
      </c>
      <c r="P10" s="9">
        <f>J10+M10</f>
        <v>400</v>
      </c>
      <c r="Q10" s="15">
        <f>K10+N10</f>
        <v>160371.4</v>
      </c>
      <c r="R10" s="25">
        <f>(H10-P10)/P10</f>
        <v>-3.7499999999999999E-2</v>
      </c>
      <c r="S10" s="26">
        <f>(I10-Q10)/Q10</f>
        <v>6.9590338426926607E-2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2" zoomScale="70" zoomScaleNormal="70" workbookViewId="0">
      <selection activeCell="I13" sqref="I13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63.6" customHeight="1" x14ac:dyDescent="0.25">
      <c r="B2" s="54" t="s">
        <v>3</v>
      </c>
      <c r="C2" s="54"/>
      <c r="D2" s="54"/>
      <c r="E2" s="54"/>
      <c r="F2" s="54"/>
      <c r="G2" s="54"/>
      <c r="H2" s="54"/>
    </row>
    <row r="3" spans="2:9" ht="16.95" customHeight="1" x14ac:dyDescent="0.25"/>
    <row r="4" spans="2:9" ht="43.2" customHeight="1" x14ac:dyDescent="0.25">
      <c r="B4" s="55" t="s">
        <v>22</v>
      </c>
      <c r="C4" s="55"/>
      <c r="D4" s="55"/>
      <c r="E4" s="55"/>
      <c r="F4" s="55"/>
      <c r="G4" s="55"/>
      <c r="H4" s="55"/>
      <c r="I4" s="2"/>
    </row>
    <row r="5" spans="2:9" ht="27" customHeight="1" x14ac:dyDescent="0.25">
      <c r="B5" s="56" t="s">
        <v>27</v>
      </c>
      <c r="C5" s="56"/>
      <c r="D5" s="56"/>
      <c r="E5" s="56"/>
      <c r="F5" s="56"/>
      <c r="G5" s="56"/>
      <c r="H5" s="56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79" t="s">
        <v>29</v>
      </c>
      <c r="C7" s="80"/>
      <c r="D7" s="80"/>
      <c r="E7" s="80"/>
      <c r="F7" s="80"/>
      <c r="G7" s="80"/>
      <c r="H7" s="81"/>
    </row>
    <row r="8" spans="2:9" ht="27.75" customHeight="1" x14ac:dyDescent="0.25">
      <c r="B8" s="76" t="s">
        <v>2</v>
      </c>
      <c r="C8" s="82">
        <v>2025</v>
      </c>
      <c r="D8" s="82"/>
      <c r="E8" s="82">
        <v>2024</v>
      </c>
      <c r="F8" s="82"/>
      <c r="G8" s="77" t="s">
        <v>20</v>
      </c>
      <c r="H8" s="78"/>
    </row>
    <row r="9" spans="2:9" ht="29.25" customHeight="1" x14ac:dyDescent="0.25">
      <c r="B9" s="76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>
        <v>45</v>
      </c>
      <c r="D10" s="30">
        <v>24313.463909999999</v>
      </c>
      <c r="E10" s="30">
        <v>27</v>
      </c>
      <c r="F10" s="30">
        <v>16660.1885</v>
      </c>
      <c r="G10" s="35">
        <f>C10/E10-1</f>
        <v>0.66666666666666674</v>
      </c>
      <c r="H10" s="34">
        <f>D10/F10-1</f>
        <v>0.45937507909949504</v>
      </c>
    </row>
    <row r="11" spans="2:9" ht="30" customHeight="1" x14ac:dyDescent="0.25">
      <c r="B11" s="17" t="s">
        <v>13</v>
      </c>
      <c r="C11" s="30">
        <v>206</v>
      </c>
      <c r="D11" s="30">
        <v>74992.313689999995</v>
      </c>
      <c r="E11" s="30">
        <v>135</v>
      </c>
      <c r="F11" s="30">
        <v>45212.62444</v>
      </c>
      <c r="G11" s="35">
        <f t="shared" ref="G11:G18" si="0">C11/E11-1</f>
        <v>0.52592592592592591</v>
      </c>
      <c r="H11" s="34">
        <f t="shared" ref="H11:H18" si="1">D11/F11-1</f>
        <v>0.65865871797642539</v>
      </c>
    </row>
    <row r="12" spans="2:9" ht="30" customHeight="1" x14ac:dyDescent="0.25">
      <c r="B12" s="17" t="s">
        <v>14</v>
      </c>
      <c r="C12" s="30">
        <v>9</v>
      </c>
      <c r="D12" s="30">
        <v>2736.6062900000002</v>
      </c>
      <c r="E12" s="30">
        <v>13</v>
      </c>
      <c r="F12" s="30">
        <v>7462.5006700000004</v>
      </c>
      <c r="G12" s="35">
        <f t="shared" si="0"/>
        <v>-0.30769230769230771</v>
      </c>
      <c r="H12" s="34">
        <f t="shared" si="1"/>
        <v>-0.63328562220417195</v>
      </c>
    </row>
    <row r="13" spans="2:9" ht="30" customHeight="1" x14ac:dyDescent="0.25">
      <c r="B13" s="17" t="s">
        <v>15</v>
      </c>
      <c r="C13" s="30">
        <v>1</v>
      </c>
      <c r="D13" s="30">
        <v>1300</v>
      </c>
      <c r="E13" s="30">
        <v>0</v>
      </c>
      <c r="F13" s="30">
        <v>0</v>
      </c>
      <c r="G13" s="35" t="e">
        <f>C13/E13-1</f>
        <v>#DIV/0!</v>
      </c>
      <c r="H13" s="34" t="e">
        <f t="shared" si="1"/>
        <v>#DIV/0!</v>
      </c>
    </row>
    <row r="14" spans="2:9" ht="30" customHeight="1" x14ac:dyDescent="0.25">
      <c r="B14" s="17" t="s">
        <v>16</v>
      </c>
      <c r="C14" s="30">
        <v>107</v>
      </c>
      <c r="D14" s="30">
        <v>60071.476139999999</v>
      </c>
      <c r="E14" s="30">
        <v>180</v>
      </c>
      <c r="F14" s="30">
        <v>74482.007299999997</v>
      </c>
      <c r="G14" s="35">
        <f t="shared" si="0"/>
        <v>-0.40555555555555556</v>
      </c>
      <c r="H14" s="34">
        <f t="shared" si="1"/>
        <v>-0.19347667554067116</v>
      </c>
    </row>
    <row r="15" spans="2:9" ht="30" customHeight="1" x14ac:dyDescent="0.25">
      <c r="B15" s="17" t="s">
        <v>17</v>
      </c>
      <c r="C15" s="30">
        <v>4</v>
      </c>
      <c r="D15" s="30">
        <v>976.74290000000008</v>
      </c>
      <c r="E15" s="30">
        <v>12</v>
      </c>
      <c r="F15" s="30">
        <v>1579.3436400000001</v>
      </c>
      <c r="G15" s="35">
        <f t="shared" si="0"/>
        <v>-0.66666666666666674</v>
      </c>
      <c r="H15" s="34">
        <f t="shared" si="1"/>
        <v>-0.38155137662123995</v>
      </c>
    </row>
    <row r="16" spans="2:9" ht="30" customHeight="1" x14ac:dyDescent="0.25">
      <c r="B16" s="18" t="s">
        <v>18</v>
      </c>
      <c r="C16" s="30">
        <v>0</v>
      </c>
      <c r="D16" s="30">
        <v>196.69167999999999</v>
      </c>
      <c r="E16" s="30">
        <v>1</v>
      </c>
      <c r="F16" s="30">
        <v>153.30107000000001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>
        <v>13</v>
      </c>
      <c r="D17" s="31">
        <v>7228.0673000000006</v>
      </c>
      <c r="E17" s="31">
        <v>22</v>
      </c>
      <c r="F17" s="31">
        <v>11752.958000000001</v>
      </c>
      <c r="G17" s="36">
        <f t="shared" si="0"/>
        <v>-0.40909090909090906</v>
      </c>
      <c r="H17" s="39">
        <f t="shared" si="1"/>
        <v>-0.3850001591088813</v>
      </c>
    </row>
    <row r="18" spans="2:8" ht="30" customHeight="1" thickBot="1" x14ac:dyDescent="0.3">
      <c r="B18" s="16" t="s">
        <v>5</v>
      </c>
      <c r="C18" s="32">
        <f>SUM(C10:C17)</f>
        <v>385</v>
      </c>
      <c r="D18" s="32">
        <f>SUM(D10:D17)</f>
        <v>171815.36190999998</v>
      </c>
      <c r="E18" s="33">
        <f>SUM(E10:E17)</f>
        <v>390</v>
      </c>
      <c r="F18" s="32">
        <f>SUM(F10:F17)</f>
        <v>157302.92362000002</v>
      </c>
      <c r="G18" s="37">
        <f t="shared" si="0"/>
        <v>-1.2820512820512775E-2</v>
      </c>
      <c r="H18" s="38">
        <f t="shared" si="1"/>
        <v>9.2257905676679908E-2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2FBCD-2613-41ED-A375-7DDF44FA7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2025-08-01T14:44:29Z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