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EsteLivro" defaultThemeVersion="124226"/>
  <mc:AlternateContent xmlns:mc="http://schemas.openxmlformats.org/markup-compatibility/2006">
    <mc:Choice Requires="x15">
      <x15ac:absPath xmlns:x15ac="http://schemas.microsoft.com/office/spreadsheetml/2010/11/ac" url="https://alfpt.sharepoint.com/sites/ALF/Documentos Partilhados/Assuntos/LEASING/Estatistica/2025/TRIMESTRAL/1 TRIM 25/Mapas finais/"/>
    </mc:Choice>
  </mc:AlternateContent>
  <xr:revisionPtr revIDLastSave="438" documentId="13_ncr:1_{7D9A75A7-73E3-48AC-BB5E-7E6025FC3287}" xr6:coauthVersionLast="47" xr6:coauthVersionMax="47" xr10:uidLastSave="{7E4B0EAA-C21C-4EC4-84F9-EFB491197D2F}"/>
  <bookViews>
    <workbookView xWindow="-10896" yWindow="1080" windowWidth="10992" windowHeight="12876" xr2:uid="{00000000-000D-0000-FFFF-FFFF00000000}"/>
  </bookViews>
  <sheets>
    <sheet name="Mapa Imobiliario - Prod" sheetId="10" r:id="rId1"/>
    <sheet name="Mapa Imobiliario - Tipo Locat." sheetId="9" r:id="rId2"/>
    <sheet name="Mapa Imobiliario - Tipo Imovel " sheetId="8" r:id="rId3"/>
  </sheets>
  <definedNames>
    <definedName name="_xlnm.Print_Area" localSheetId="0">'Mapa Imobiliario - Prod'!$B$1:$H$9</definedName>
    <definedName name="_xlnm.Print_Area" localSheetId="1">'Mapa Imobiliario - Tipo Locat.'!$B$1:$S$12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3" i="8" l="1"/>
  <c r="I10" i="9"/>
  <c r="Q10" i="9"/>
  <c r="P10" i="9"/>
  <c r="H10" i="9" l="1"/>
  <c r="H17" i="8"/>
  <c r="H15" i="8"/>
  <c r="H14" i="8"/>
  <c r="H13" i="8"/>
  <c r="H12" i="8"/>
  <c r="H11" i="8"/>
  <c r="H10" i="8"/>
  <c r="G17" i="8"/>
  <c r="G15" i="8"/>
  <c r="G14" i="8"/>
  <c r="G12" i="8"/>
  <c r="G11" i="8"/>
  <c r="G10" i="8"/>
  <c r="F18" i="8" l="1"/>
  <c r="E18" i="8"/>
  <c r="D18" i="8"/>
  <c r="C18" i="8"/>
  <c r="G18" i="8" l="1"/>
  <c r="R10" i="9"/>
  <c r="S10" i="9"/>
  <c r="H18" i="8"/>
</calcChain>
</file>

<file path=xl/sharedStrings.xml><?xml version="1.0" encoding="utf-8"?>
<sst xmlns="http://schemas.openxmlformats.org/spreadsheetml/2006/main" count="68" uniqueCount="32">
  <si>
    <t>Nº.Cont</t>
  </si>
  <si>
    <t>Valor</t>
  </si>
  <si>
    <t>POR TIPO DE IMÓVEIS</t>
  </si>
  <si>
    <t>A L F</t>
  </si>
  <si>
    <r>
      <t>(unid.:  €</t>
    </r>
    <r>
      <rPr>
        <vertAlign val="superscript"/>
        <sz val="11"/>
        <rFont val="Arial"/>
        <family val="2"/>
      </rPr>
      <t>3</t>
    </r>
    <r>
      <rPr>
        <sz val="11"/>
        <rFont val="Arial"/>
        <family val="2"/>
      </rPr>
      <t xml:space="preserve">  )</t>
    </r>
  </si>
  <si>
    <t>TOTAL ACUMULADO</t>
  </si>
  <si>
    <t>Empresas, Entid. Públicas</t>
  </si>
  <si>
    <t>Particulares, Prof.Liberais</t>
  </si>
  <si>
    <t>Peso %</t>
  </si>
  <si>
    <t>Total</t>
  </si>
  <si>
    <r>
      <rPr>
        <b/>
        <sz val="16"/>
        <rFont val="Arial"/>
        <family val="2"/>
      </rPr>
      <t xml:space="preserve">∆ </t>
    </r>
    <r>
      <rPr>
        <b/>
        <sz val="12"/>
        <rFont val="Arial"/>
        <family val="2"/>
      </rPr>
      <t xml:space="preserve">
ACUM.
Valor</t>
    </r>
  </si>
  <si>
    <t>PRODUÇÃO  IMOBILIÁRIA</t>
  </si>
  <si>
    <t xml:space="preserve">  - Imóveis Industriais</t>
  </si>
  <si>
    <t xml:space="preserve">  - Imóveis Comerciais</t>
  </si>
  <si>
    <t xml:space="preserve">  - Imóveis Escritório</t>
  </si>
  <si>
    <t xml:space="preserve">  - Hóteis e Lazer</t>
  </si>
  <si>
    <t xml:space="preserve">  - Habitacionais</t>
  </si>
  <si>
    <t xml:space="preserve">  - Serviços Públicos</t>
  </si>
  <si>
    <t xml:space="preserve">  - Serviços de Saúde e Educação Privados</t>
  </si>
  <si>
    <t xml:space="preserve">  - Outros</t>
  </si>
  <si>
    <t xml:space="preserve">∆ </t>
  </si>
  <si>
    <t>(ACUMULADO)</t>
  </si>
  <si>
    <t>PRODUÇÃO LEASING IMOBILIÁRIA - POR TIPO DE IMÓVEIS</t>
  </si>
  <si>
    <t>VALOR ACUMULADO ASSOCIADAS</t>
  </si>
  <si>
    <r>
      <t xml:space="preserve"> </t>
    </r>
    <r>
      <rPr>
        <sz val="14"/>
        <rFont val="Arial"/>
        <family val="2"/>
      </rPr>
      <t xml:space="preserve"> </t>
    </r>
    <r>
      <rPr>
        <b/>
        <sz val="14"/>
        <rFont val="Arial"/>
        <family val="2"/>
      </rPr>
      <t>∆</t>
    </r>
    <r>
      <rPr>
        <b/>
        <sz val="12"/>
        <rFont val="Arial"/>
        <family val="2"/>
      </rPr>
      <t xml:space="preserve"> ACUM.</t>
    </r>
  </si>
  <si>
    <t>Nº Cont.</t>
  </si>
  <si>
    <t>V. Médio</t>
  </si>
  <si>
    <t>(VALORES DISPONÍVEIS À DATA - ACUMULADO)</t>
  </si>
  <si>
    <t>1º TRIMESTRE  2024</t>
  </si>
  <si>
    <t xml:space="preserve">1º TRIMESTRE </t>
  </si>
  <si>
    <t>1º TRIMESTRE  2025</t>
  </si>
  <si>
    <t>1º TRIMESTRE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</si>
</sst>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6" x14ac:knownFonts="1">
    <font>
      <sz val="10"/>
      <name val="Arial"/>
    </font>
    <font>
      <b/>
      <sz val="12"/>
      <name val="Arial"/>
      <family val="2"/>
    </font>
    <font>
      <b/>
      <sz val="10"/>
      <name val="Arial"/>
      <family val="2"/>
    </font>
    <font>
      <b/>
      <sz val="18"/>
      <name val="Arial"/>
      <family val="2"/>
    </font>
    <font>
      <sz val="11"/>
      <name val="Arial"/>
      <family val="2"/>
    </font>
    <font>
      <vertAlign val="superscript"/>
      <sz val="11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b/>
      <sz val="24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6"/>
      <name val="Calibri"/>
      <family val="2"/>
      <scheme val="minor"/>
    </font>
    <font>
      <b/>
      <sz val="18"/>
      <name val="Calibri"/>
      <family val="2"/>
      <scheme val="minor"/>
    </font>
    <font>
      <sz val="14"/>
      <name val="Arial"/>
      <family val="2"/>
    </font>
    <font>
      <b/>
      <sz val="9"/>
      <name val="Arial"/>
      <family val="2"/>
    </font>
    <font>
      <b/>
      <sz val="10"/>
      <name val="Arial"/>
    </font>
  </fonts>
  <fills count="5">
    <fill>
      <patternFill patternType="none"/>
    </fill>
    <fill>
      <patternFill patternType="gray125"/>
    </fill>
    <fill>
      <patternFill patternType="gray0625">
        <fgColor indexed="26"/>
        <bgColor theme="0"/>
      </patternFill>
    </fill>
    <fill>
      <patternFill patternType="solid">
        <fgColor theme="0"/>
        <bgColor indexed="64"/>
      </patternFill>
    </fill>
    <fill>
      <patternFill patternType="gray125">
        <fgColor theme="0"/>
        <bgColor theme="0"/>
      </patternFill>
    </fill>
  </fills>
  <borders count="38">
    <border>
      <left/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6" fillId="0" borderId="0"/>
    <xf numFmtId="9" fontId="10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83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3" fontId="2" fillId="0" borderId="9" xfId="0" applyNumberFormat="1" applyFont="1" applyBorder="1" applyAlignment="1">
      <alignment horizontal="center" vertical="center"/>
    </xf>
    <xf numFmtId="3" fontId="2" fillId="0" borderId="10" xfId="0" applyNumberFormat="1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3" fontId="2" fillId="0" borderId="14" xfId="0" applyNumberFormat="1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3" fontId="2" fillId="0" borderId="22" xfId="0" applyNumberFormat="1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 wrapText="1"/>
    </xf>
    <xf numFmtId="0" fontId="2" fillId="0" borderId="23" xfId="0" applyFont="1" applyBorder="1" applyAlignment="1">
      <alignment horizontal="left" vertical="center"/>
    </xf>
    <xf numFmtId="164" fontId="2" fillId="0" borderId="10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3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164" fontId="2" fillId="0" borderId="17" xfId="0" applyNumberFormat="1" applyFont="1" applyBorder="1" applyAlignment="1">
      <alignment horizontal="center" vertical="center"/>
    </xf>
    <xf numFmtId="164" fontId="2" fillId="0" borderId="11" xfId="0" applyNumberFormat="1" applyFont="1" applyBorder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9" fontId="0" fillId="0" borderId="0" xfId="2" applyFont="1" applyAlignment="1">
      <alignment horizontal="center" vertical="center"/>
    </xf>
    <xf numFmtId="10" fontId="0" fillId="0" borderId="0" xfId="0" applyNumberFormat="1" applyAlignment="1">
      <alignment horizontal="center" vertical="center"/>
    </xf>
    <xf numFmtId="3" fontId="6" fillId="0" borderId="7" xfId="0" applyNumberFormat="1" applyFont="1" applyBorder="1" applyAlignment="1">
      <alignment horizontal="center" vertical="center"/>
    </xf>
    <xf numFmtId="3" fontId="6" fillId="0" borderId="24" xfId="0" applyNumberFormat="1" applyFont="1" applyBorder="1" applyAlignment="1">
      <alignment horizontal="center" vertical="center"/>
    </xf>
    <xf numFmtId="3" fontId="2" fillId="0" borderId="26" xfId="0" applyNumberFormat="1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164" fontId="2" fillId="0" borderId="8" xfId="0" applyNumberFormat="1" applyFont="1" applyBorder="1" applyAlignment="1">
      <alignment horizontal="center" vertical="center"/>
    </xf>
    <xf numFmtId="164" fontId="2" fillId="0" borderId="7" xfId="0" applyNumberFormat="1" applyFont="1" applyBorder="1" applyAlignment="1">
      <alignment horizontal="center" vertical="center"/>
    </xf>
    <xf numFmtId="164" fontId="2" fillId="0" borderId="24" xfId="0" applyNumberFormat="1" applyFont="1" applyBorder="1" applyAlignment="1">
      <alignment horizontal="center" vertical="center"/>
    </xf>
    <xf numFmtId="164" fontId="2" fillId="0" borderId="26" xfId="0" applyNumberFormat="1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14" fillId="2" borderId="20" xfId="0" applyFont="1" applyFill="1" applyBorder="1" applyAlignment="1">
      <alignment horizontal="center" vertical="center"/>
    </xf>
    <xf numFmtId="0" fontId="14" fillId="2" borderId="16" xfId="0" applyFont="1" applyFill="1" applyBorder="1" applyAlignment="1">
      <alignment horizontal="center" vertical="center"/>
    </xf>
    <xf numFmtId="0" fontId="14" fillId="2" borderId="31" xfId="0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center" vertical="center"/>
    </xf>
    <xf numFmtId="0" fontId="14" fillId="2" borderId="34" xfId="0" applyFont="1" applyFill="1" applyBorder="1" applyAlignment="1">
      <alignment horizontal="center" vertical="center"/>
    </xf>
    <xf numFmtId="9" fontId="15" fillId="3" borderId="35" xfId="0" applyNumberFormat="1" applyFont="1" applyFill="1" applyBorder="1" applyAlignment="1">
      <alignment horizontal="center" vertical="center"/>
    </xf>
    <xf numFmtId="3" fontId="15" fillId="3" borderId="25" xfId="0" applyNumberFormat="1" applyFont="1" applyFill="1" applyBorder="1" applyAlignment="1">
      <alignment horizontal="center" vertical="center"/>
    </xf>
    <xf numFmtId="3" fontId="15" fillId="3" borderId="26" xfId="0" applyNumberFormat="1" applyFont="1" applyFill="1" applyBorder="1" applyAlignment="1">
      <alignment horizontal="center" vertical="center"/>
    </xf>
    <xf numFmtId="3" fontId="15" fillId="3" borderId="36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1" fillId="4" borderId="37" xfId="0" applyFont="1" applyFill="1" applyBorder="1" applyAlignment="1">
      <alignment horizontal="center" vertical="center"/>
    </xf>
    <xf numFmtId="0" fontId="1" fillId="4" borderId="32" xfId="0" applyFont="1" applyFill="1" applyBorder="1" applyAlignment="1">
      <alignment horizontal="center" vertical="center"/>
    </xf>
    <xf numFmtId="0" fontId="1" fillId="4" borderId="27" xfId="0" applyFont="1" applyFill="1" applyBorder="1" applyAlignment="1">
      <alignment horizontal="center" vertical="center"/>
    </xf>
    <xf numFmtId="0" fontId="1" fillId="4" borderId="29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17" fontId="1" fillId="4" borderId="33" xfId="0" applyNumberFormat="1" applyFont="1" applyFill="1" applyBorder="1" applyAlignment="1">
      <alignment horizontal="center" vertical="center"/>
    </xf>
    <xf numFmtId="17" fontId="1" fillId="4" borderId="28" xfId="0" applyNumberFormat="1" applyFont="1" applyFill="1" applyBorder="1" applyAlignment="1">
      <alignment horizontal="center" vertical="center"/>
    </xf>
    <xf numFmtId="17" fontId="1" fillId="4" borderId="31" xfId="0" applyNumberFormat="1" applyFont="1" applyFill="1" applyBorder="1" applyAlignment="1">
      <alignment horizontal="center" vertical="center"/>
    </xf>
    <xf numFmtId="17" fontId="1" fillId="4" borderId="30" xfId="0" applyNumberFormat="1" applyFont="1" applyFill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</cellXfs>
  <cellStyles count="4">
    <cellStyle name="Normal" xfId="0" builtinId="0"/>
    <cellStyle name="Normal 2" xfId="1" xr:uid="{1F2675F9-02EC-4D29-A3EE-9236CF7BF73C}"/>
    <cellStyle name="Percentagem" xfId="2" builtinId="5"/>
    <cellStyle name="Percentagem 2" xfId="3" xr:uid="{8C85A564-5593-40F0-8393-ED4CB300826D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F9A629-9A08-452E-B26F-6D3067ABCCF6}">
  <sheetPr>
    <pageSetUpPr fitToPage="1"/>
  </sheetPr>
  <dimension ref="B2:I11"/>
  <sheetViews>
    <sheetView tabSelected="1" zoomScale="115" zoomScaleNormal="115" workbookViewId="0">
      <selection activeCell="D12" sqref="D12"/>
    </sheetView>
  </sheetViews>
  <sheetFormatPr defaultColWidth="8.88671875" defaultRowHeight="13.2" x14ac:dyDescent="0.25"/>
  <cols>
    <col min="1" max="1" width="5" style="1" customWidth="1"/>
    <col min="2" max="2" width="9.6640625" style="1" customWidth="1"/>
    <col min="3" max="3" width="13.6640625" style="1" customWidth="1"/>
    <col min="4" max="5" width="9.6640625" style="1" customWidth="1"/>
    <col min="6" max="6" width="13.6640625" style="1" customWidth="1"/>
    <col min="7" max="7" width="9.6640625" style="1" customWidth="1"/>
    <col min="8" max="8" width="12.109375" style="1" bestFit="1" customWidth="1"/>
    <col min="9" max="16384" width="8.88671875" style="1"/>
  </cols>
  <sheetData>
    <row r="2" spans="2:9" ht="28.2" customHeight="1" x14ac:dyDescent="0.25">
      <c r="B2" s="54" t="s">
        <v>3</v>
      </c>
      <c r="C2" s="54"/>
      <c r="D2" s="54"/>
      <c r="E2" s="54"/>
      <c r="F2" s="54"/>
      <c r="G2" s="54"/>
      <c r="H2" s="54"/>
    </row>
    <row r="3" spans="2:9" ht="16.95" customHeight="1" x14ac:dyDescent="0.25">
      <c r="B3" s="49"/>
    </row>
    <row r="4" spans="2:9" ht="25.2" customHeight="1" x14ac:dyDescent="0.25">
      <c r="B4" s="55" t="s">
        <v>11</v>
      </c>
      <c r="C4" s="55"/>
      <c r="D4" s="55"/>
      <c r="E4" s="55"/>
      <c r="F4" s="55"/>
      <c r="G4" s="55"/>
      <c r="H4" s="55"/>
      <c r="I4" s="2"/>
    </row>
    <row r="5" spans="2:9" ht="27" customHeight="1" x14ac:dyDescent="0.25">
      <c r="B5" s="56" t="s">
        <v>21</v>
      </c>
      <c r="C5" s="56"/>
      <c r="D5" s="56"/>
      <c r="E5" s="56"/>
      <c r="F5" s="56"/>
      <c r="G5" s="56"/>
      <c r="H5" s="56"/>
    </row>
    <row r="6" spans="2:9" ht="19.2" customHeight="1" thickBot="1" x14ac:dyDescent="0.3">
      <c r="H6" s="3" t="s">
        <v>4</v>
      </c>
    </row>
    <row r="7" spans="2:9" ht="52.95" customHeight="1" thickTop="1" x14ac:dyDescent="0.25">
      <c r="B7" s="51" t="s">
        <v>23</v>
      </c>
      <c r="C7" s="52"/>
      <c r="D7" s="52"/>
      <c r="E7" s="52"/>
      <c r="F7" s="52"/>
      <c r="G7" s="52"/>
      <c r="H7" s="53"/>
    </row>
    <row r="8" spans="2:9" ht="34.950000000000003" customHeight="1" x14ac:dyDescent="0.25">
      <c r="B8" s="57" t="s">
        <v>30</v>
      </c>
      <c r="C8" s="58"/>
      <c r="D8" s="59"/>
      <c r="E8" s="60" t="s">
        <v>28</v>
      </c>
      <c r="F8" s="58"/>
      <c r="G8" s="59"/>
      <c r="H8" s="50" t="s">
        <v>24</v>
      </c>
    </row>
    <row r="9" spans="2:9" ht="42" customHeight="1" thickBot="1" x14ac:dyDescent="0.3">
      <c r="B9" s="43" t="s">
        <v>25</v>
      </c>
      <c r="C9" s="41" t="s">
        <v>1</v>
      </c>
      <c r="D9" s="42" t="s">
        <v>26</v>
      </c>
      <c r="E9" s="40" t="s">
        <v>25</v>
      </c>
      <c r="F9" s="41" t="s">
        <v>1</v>
      </c>
      <c r="G9" s="42" t="s">
        <v>26</v>
      </c>
      <c r="H9" s="44" t="s">
        <v>1</v>
      </c>
    </row>
    <row r="10" spans="2:9" ht="31.5" customHeight="1" thickBot="1" x14ac:dyDescent="0.3">
      <c r="B10" s="46">
        <v>402</v>
      </c>
      <c r="C10" s="47">
        <v>175007.7</v>
      </c>
      <c r="D10" s="48">
        <v>435.34253731343284</v>
      </c>
      <c r="E10" s="46">
        <v>431</v>
      </c>
      <c r="F10" s="47">
        <v>168367.60200000001</v>
      </c>
      <c r="G10" s="48">
        <v>390.64408816705338</v>
      </c>
      <c r="H10" s="45">
        <v>3.9438098073048503E-2</v>
      </c>
    </row>
    <row r="11" spans="2:9" ht="13.8" thickTop="1" x14ac:dyDescent="0.25"/>
  </sheetData>
  <mergeCells count="6">
    <mergeCell ref="B7:H7"/>
    <mergeCell ref="B2:H2"/>
    <mergeCell ref="B4:H4"/>
    <mergeCell ref="B5:H5"/>
    <mergeCell ref="B8:D8"/>
    <mergeCell ref="E8:G8"/>
  </mergeCells>
  <printOptions horizontalCentered="1"/>
  <pageMargins left="0.19685039370078741" right="7.874015748031496E-2" top="1.4173228346456694" bottom="0.15748031496062992" header="0" footer="0"/>
  <pageSetup paperSize="9" scale="71" orientation="landscape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5727CB-EFA4-4C36-AF40-004C9D581B11}">
  <sheetPr>
    <pageSetUpPr fitToPage="1"/>
  </sheetPr>
  <dimension ref="B2:T15"/>
  <sheetViews>
    <sheetView zoomScale="85" zoomScaleNormal="85" workbookViewId="0">
      <selection activeCell="I13" sqref="I13"/>
    </sheetView>
  </sheetViews>
  <sheetFormatPr defaultColWidth="8.88671875" defaultRowHeight="13.2" x14ac:dyDescent="0.25"/>
  <cols>
    <col min="1" max="1" width="5" style="1" customWidth="1"/>
    <col min="2" max="2" width="9.6640625" style="1" customWidth="1"/>
    <col min="3" max="3" width="13.6640625" style="1" customWidth="1"/>
    <col min="4" max="5" width="9.6640625" style="1" customWidth="1"/>
    <col min="6" max="6" width="13.6640625" style="1" customWidth="1"/>
    <col min="7" max="8" width="9.6640625" style="1" customWidth="1"/>
    <col min="9" max="9" width="13.6640625" style="1" customWidth="1"/>
    <col min="10" max="10" width="9.6640625" style="1" customWidth="1"/>
    <col min="11" max="11" width="13.6640625" style="1" customWidth="1"/>
    <col min="12" max="13" width="9.6640625" style="1" customWidth="1"/>
    <col min="14" max="14" width="13.6640625" style="1" customWidth="1"/>
    <col min="15" max="16" width="9.6640625" style="1" customWidth="1"/>
    <col min="17" max="17" width="13.6640625" style="1" customWidth="1"/>
    <col min="18" max="18" width="11.33203125" style="1" customWidth="1"/>
    <col min="19" max="19" width="14.88671875" style="1" customWidth="1"/>
    <col min="20" max="16384" width="8.88671875" style="1"/>
  </cols>
  <sheetData>
    <row r="2" spans="2:20" ht="63.6" customHeight="1" x14ac:dyDescent="0.25">
      <c r="B2" s="54" t="s">
        <v>3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</row>
    <row r="3" spans="2:20" ht="34.950000000000003" customHeight="1" x14ac:dyDescent="0.25"/>
    <row r="4" spans="2:20" ht="43.2" customHeight="1" x14ac:dyDescent="0.25">
      <c r="B4" s="55" t="s">
        <v>11</v>
      </c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2"/>
    </row>
    <row r="5" spans="2:20" ht="27" customHeight="1" x14ac:dyDescent="0.25">
      <c r="B5" s="56" t="s">
        <v>27</v>
      </c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</row>
    <row r="6" spans="2:20" ht="27.6" customHeight="1" thickBot="1" x14ac:dyDescent="0.3">
      <c r="S6" s="3" t="s">
        <v>4</v>
      </c>
    </row>
    <row r="7" spans="2:20" ht="52.95" customHeight="1" thickTop="1" x14ac:dyDescent="0.25">
      <c r="B7" s="69" t="s">
        <v>30</v>
      </c>
      <c r="C7" s="70"/>
      <c r="D7" s="70"/>
      <c r="E7" s="70"/>
      <c r="F7" s="70"/>
      <c r="G7" s="70"/>
      <c r="H7" s="70"/>
      <c r="I7" s="71"/>
      <c r="J7" s="72" t="s">
        <v>31</v>
      </c>
      <c r="K7" s="70"/>
      <c r="L7" s="70"/>
      <c r="M7" s="70"/>
      <c r="N7" s="70"/>
      <c r="O7" s="70"/>
      <c r="P7" s="70"/>
      <c r="Q7" s="73"/>
      <c r="R7" s="63" t="s">
        <v>10</v>
      </c>
      <c r="S7" s="64"/>
    </row>
    <row r="8" spans="2:20" ht="34.950000000000003" customHeight="1" x14ac:dyDescent="0.25">
      <c r="B8" s="67" t="s">
        <v>6</v>
      </c>
      <c r="C8" s="68"/>
      <c r="D8" s="68"/>
      <c r="E8" s="61" t="s">
        <v>7</v>
      </c>
      <c r="F8" s="61"/>
      <c r="G8" s="61"/>
      <c r="H8" s="61" t="s">
        <v>9</v>
      </c>
      <c r="I8" s="74"/>
      <c r="J8" s="75" t="s">
        <v>6</v>
      </c>
      <c r="K8" s="68"/>
      <c r="L8" s="68"/>
      <c r="M8" s="61" t="s">
        <v>7</v>
      </c>
      <c r="N8" s="61"/>
      <c r="O8" s="61"/>
      <c r="P8" s="61" t="s">
        <v>9</v>
      </c>
      <c r="Q8" s="62"/>
      <c r="R8" s="65"/>
      <c r="S8" s="66"/>
    </row>
    <row r="9" spans="2:20" ht="28.95" customHeight="1" x14ac:dyDescent="0.25">
      <c r="B9" s="4" t="s">
        <v>0</v>
      </c>
      <c r="C9" s="5" t="s">
        <v>1</v>
      </c>
      <c r="D9" s="6" t="s">
        <v>8</v>
      </c>
      <c r="E9" s="5" t="s">
        <v>0</v>
      </c>
      <c r="F9" s="5" t="s">
        <v>1</v>
      </c>
      <c r="G9" s="6" t="s">
        <v>8</v>
      </c>
      <c r="H9" s="5" t="s">
        <v>0</v>
      </c>
      <c r="I9" s="10" t="s">
        <v>1</v>
      </c>
      <c r="J9" s="13" t="s">
        <v>0</v>
      </c>
      <c r="K9" s="5" t="s">
        <v>1</v>
      </c>
      <c r="L9" s="6" t="s">
        <v>8</v>
      </c>
      <c r="M9" s="5" t="s">
        <v>0</v>
      </c>
      <c r="N9" s="5" t="s">
        <v>1</v>
      </c>
      <c r="O9" s="6" t="s">
        <v>8</v>
      </c>
      <c r="P9" s="5" t="s">
        <v>0</v>
      </c>
      <c r="Q9" s="14" t="s">
        <v>1</v>
      </c>
      <c r="R9" s="12" t="s">
        <v>0</v>
      </c>
      <c r="S9" s="7" t="s">
        <v>1</v>
      </c>
    </row>
    <row r="10" spans="2:20" ht="61.2" customHeight="1" thickBot="1" x14ac:dyDescent="0.3">
      <c r="B10" s="8">
        <v>358</v>
      </c>
      <c r="C10" s="9">
        <v>166881.20000000001</v>
      </c>
      <c r="D10" s="20">
        <v>0.95517625795893557</v>
      </c>
      <c r="E10" s="9">
        <v>27</v>
      </c>
      <c r="F10" s="9">
        <v>4650.5</v>
      </c>
      <c r="G10" s="20">
        <v>2.6573116497159838E-2</v>
      </c>
      <c r="H10" s="9">
        <f>B10+E10</f>
        <v>385</v>
      </c>
      <c r="I10" s="11">
        <f>C10+F10</f>
        <v>171531.7</v>
      </c>
      <c r="J10" s="8">
        <v>364</v>
      </c>
      <c r="K10" s="9">
        <v>155176.6</v>
      </c>
      <c r="L10" s="20">
        <v>0.9216535613543988</v>
      </c>
      <c r="M10" s="9">
        <v>36</v>
      </c>
      <c r="N10" s="9">
        <v>5194.8</v>
      </c>
      <c r="O10" s="20">
        <v>3.0853916895484439E-2</v>
      </c>
      <c r="P10" s="9">
        <f>J10+M10</f>
        <v>400</v>
      </c>
      <c r="Q10" s="15">
        <f>K10+N10</f>
        <v>160371.4</v>
      </c>
      <c r="R10" s="25">
        <f>(H10-P10)/P10</f>
        <v>-3.7499999999999999E-2</v>
      </c>
      <c r="S10" s="26">
        <f>(I10-Q10)/Q10</f>
        <v>6.9590338426926607E-2</v>
      </c>
    </row>
    <row r="11" spans="2:20" ht="13.2" customHeight="1" thickTop="1" x14ac:dyDescent="0.25"/>
    <row r="13" spans="2:20" x14ac:dyDescent="0.25">
      <c r="H13" s="21"/>
      <c r="I13" s="22"/>
      <c r="P13" s="23"/>
      <c r="Q13" s="24"/>
      <c r="R13" s="27"/>
      <c r="S13" s="27"/>
    </row>
    <row r="15" spans="2:20" x14ac:dyDescent="0.25">
      <c r="I15" s="29"/>
      <c r="Q15" s="28"/>
    </row>
  </sheetData>
  <mergeCells count="12">
    <mergeCell ref="B2:S2"/>
    <mergeCell ref="B4:S4"/>
    <mergeCell ref="P8:Q8"/>
    <mergeCell ref="R7:S8"/>
    <mergeCell ref="B8:D8"/>
    <mergeCell ref="E8:G8"/>
    <mergeCell ref="B7:I7"/>
    <mergeCell ref="J7:Q7"/>
    <mergeCell ref="H8:I8"/>
    <mergeCell ref="J8:L8"/>
    <mergeCell ref="M8:O8"/>
    <mergeCell ref="B5:S5"/>
  </mergeCells>
  <printOptions horizontalCentered="1"/>
  <pageMargins left="0.19685039370078741" right="7.874015748031496E-2" top="1.4173228346456694" bottom="0.15748031496062992" header="0" footer="0"/>
  <pageSetup paperSize="9" scale="71" orientation="landscape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323EB0-DC4B-42B6-A6A2-A21C54E11765}">
  <sheetPr>
    <pageSetUpPr fitToPage="1"/>
  </sheetPr>
  <dimension ref="B2:I19"/>
  <sheetViews>
    <sheetView topLeftCell="A2" zoomScale="70" zoomScaleNormal="70" workbookViewId="0">
      <selection activeCell="I13" sqref="I13"/>
    </sheetView>
  </sheetViews>
  <sheetFormatPr defaultColWidth="8.88671875" defaultRowHeight="13.2" x14ac:dyDescent="0.25"/>
  <cols>
    <col min="1" max="1" width="5.88671875" style="1" customWidth="1"/>
    <col min="2" max="2" width="40.33203125" style="1" customWidth="1"/>
    <col min="3" max="3" width="11.33203125" style="1" customWidth="1"/>
    <col min="4" max="4" width="14" style="1" customWidth="1"/>
    <col min="5" max="5" width="11.44140625" style="1" customWidth="1"/>
    <col min="6" max="6" width="13.88671875" style="1" customWidth="1"/>
    <col min="7" max="7" width="11.109375" style="1" customWidth="1"/>
    <col min="8" max="8" width="14.88671875" style="1" customWidth="1"/>
    <col min="9" max="16384" width="8.88671875" style="1"/>
  </cols>
  <sheetData>
    <row r="2" spans="2:9" ht="63.6" customHeight="1" x14ac:dyDescent="0.25">
      <c r="B2" s="54" t="s">
        <v>3</v>
      </c>
      <c r="C2" s="54"/>
      <c r="D2" s="54"/>
      <c r="E2" s="54"/>
      <c r="F2" s="54"/>
      <c r="G2" s="54"/>
      <c r="H2" s="54"/>
    </row>
    <row r="3" spans="2:9" ht="16.95" customHeight="1" x14ac:dyDescent="0.25"/>
    <row r="4" spans="2:9" ht="43.2" customHeight="1" x14ac:dyDescent="0.25">
      <c r="B4" s="55" t="s">
        <v>22</v>
      </c>
      <c r="C4" s="55"/>
      <c r="D4" s="55"/>
      <c r="E4" s="55"/>
      <c r="F4" s="55"/>
      <c r="G4" s="55"/>
      <c r="H4" s="55"/>
      <c r="I4" s="2"/>
    </row>
    <row r="5" spans="2:9" ht="27" customHeight="1" x14ac:dyDescent="0.25">
      <c r="B5" s="56" t="s">
        <v>27</v>
      </c>
      <c r="C5" s="56"/>
      <c r="D5" s="56"/>
      <c r="E5" s="56"/>
      <c r="F5" s="56"/>
      <c r="G5" s="56"/>
      <c r="H5" s="56"/>
    </row>
    <row r="6" spans="2:9" ht="27.6" customHeight="1" thickBot="1" x14ac:dyDescent="0.3">
      <c r="H6" s="3" t="s">
        <v>4</v>
      </c>
    </row>
    <row r="7" spans="2:9" ht="52.95" customHeight="1" thickTop="1" x14ac:dyDescent="0.25">
      <c r="B7" s="79" t="s">
        <v>29</v>
      </c>
      <c r="C7" s="80"/>
      <c r="D7" s="80"/>
      <c r="E7" s="80"/>
      <c r="F7" s="80"/>
      <c r="G7" s="80"/>
      <c r="H7" s="81"/>
    </row>
    <row r="8" spans="2:9" ht="27.75" customHeight="1" x14ac:dyDescent="0.25">
      <c r="B8" s="76" t="s">
        <v>2</v>
      </c>
      <c r="C8" s="82">
        <v>2025</v>
      </c>
      <c r="D8" s="82"/>
      <c r="E8" s="82">
        <v>2024</v>
      </c>
      <c r="F8" s="82"/>
      <c r="G8" s="77" t="s">
        <v>20</v>
      </c>
      <c r="H8" s="78"/>
    </row>
    <row r="9" spans="2:9" ht="29.25" customHeight="1" x14ac:dyDescent="0.25">
      <c r="B9" s="76"/>
      <c r="C9" s="5" t="s">
        <v>0</v>
      </c>
      <c r="D9" s="5" t="s">
        <v>1</v>
      </c>
      <c r="E9" s="5" t="s">
        <v>0</v>
      </c>
      <c r="F9" s="5" t="s">
        <v>1</v>
      </c>
      <c r="G9" s="5" t="s">
        <v>0</v>
      </c>
      <c r="H9" s="7" t="s">
        <v>1</v>
      </c>
    </row>
    <row r="10" spans="2:9" ht="30" customHeight="1" x14ac:dyDescent="0.25">
      <c r="B10" s="17" t="s">
        <v>12</v>
      </c>
      <c r="C10" s="30">
        <v>45</v>
      </c>
      <c r="D10" s="30">
        <v>24313.463909999999</v>
      </c>
      <c r="E10" s="30">
        <v>27</v>
      </c>
      <c r="F10" s="30">
        <v>16660.1885</v>
      </c>
      <c r="G10" s="35">
        <f>C10/E10-1</f>
        <v>0.66666666666666674</v>
      </c>
      <c r="H10" s="34">
        <f>D10/F10-1</f>
        <v>0.45937507909949504</v>
      </c>
    </row>
    <row r="11" spans="2:9" ht="30" customHeight="1" x14ac:dyDescent="0.25">
      <c r="B11" s="17" t="s">
        <v>13</v>
      </c>
      <c r="C11" s="30">
        <v>206</v>
      </c>
      <c r="D11" s="30">
        <v>74992.313689999995</v>
      </c>
      <c r="E11" s="30">
        <v>135</v>
      </c>
      <c r="F11" s="30">
        <v>45212.62444</v>
      </c>
      <c r="G11" s="35">
        <f t="shared" ref="G11:G18" si="0">C11/E11-1</f>
        <v>0.52592592592592591</v>
      </c>
      <c r="H11" s="34">
        <f t="shared" ref="H11:H18" si="1">D11/F11-1</f>
        <v>0.65865871797642539</v>
      </c>
    </row>
    <row r="12" spans="2:9" ht="30" customHeight="1" x14ac:dyDescent="0.25">
      <c r="B12" s="17" t="s">
        <v>14</v>
      </c>
      <c r="C12" s="30">
        <v>9</v>
      </c>
      <c r="D12" s="30">
        <v>2736.6062900000002</v>
      </c>
      <c r="E12" s="30">
        <v>13</v>
      </c>
      <c r="F12" s="30">
        <v>7462.5006700000004</v>
      </c>
      <c r="G12" s="35">
        <f t="shared" si="0"/>
        <v>-0.30769230769230771</v>
      </c>
      <c r="H12" s="34">
        <f t="shared" si="1"/>
        <v>-0.63328562220417195</v>
      </c>
    </row>
    <row r="13" spans="2:9" ht="30" customHeight="1" x14ac:dyDescent="0.25">
      <c r="B13" s="17" t="s">
        <v>15</v>
      </c>
      <c r="C13" s="30">
        <v>1</v>
      </c>
      <c r="D13" s="30">
        <v>1300</v>
      </c>
      <c r="E13" s="30">
        <v>0</v>
      </c>
      <c r="F13" s="30">
        <v>0</v>
      </c>
      <c r="G13" s="35" t="e">
        <f>C13/E13-1</f>
        <v>#DIV/0!</v>
      </c>
      <c r="H13" s="34" t="e">
        <f t="shared" si="1"/>
        <v>#DIV/0!</v>
      </c>
    </row>
    <row r="14" spans="2:9" ht="30" customHeight="1" x14ac:dyDescent="0.25">
      <c r="B14" s="17" t="s">
        <v>16</v>
      </c>
      <c r="C14" s="30">
        <v>107</v>
      </c>
      <c r="D14" s="30">
        <v>60071.476139999999</v>
      </c>
      <c r="E14" s="30">
        <v>180</v>
      </c>
      <c r="F14" s="30">
        <v>74482.007299999997</v>
      </c>
      <c r="G14" s="35">
        <f t="shared" si="0"/>
        <v>-0.40555555555555556</v>
      </c>
      <c r="H14" s="34">
        <f t="shared" si="1"/>
        <v>-0.19347667554067116</v>
      </c>
    </row>
    <row r="15" spans="2:9" ht="30" customHeight="1" x14ac:dyDescent="0.25">
      <c r="B15" s="17" t="s">
        <v>17</v>
      </c>
      <c r="C15" s="30">
        <v>4</v>
      </c>
      <c r="D15" s="30">
        <v>976.74290000000008</v>
      </c>
      <c r="E15" s="30">
        <v>12</v>
      </c>
      <c r="F15" s="30">
        <v>1579.3436400000001</v>
      </c>
      <c r="G15" s="35">
        <f t="shared" si="0"/>
        <v>-0.66666666666666674</v>
      </c>
      <c r="H15" s="34">
        <f t="shared" si="1"/>
        <v>-0.38155137662123995</v>
      </c>
    </row>
    <row r="16" spans="2:9" ht="30" customHeight="1" x14ac:dyDescent="0.25">
      <c r="B16" s="18" t="s">
        <v>18</v>
      </c>
      <c r="C16" s="30">
        <v>0</v>
      </c>
      <c r="D16" s="30">
        <v>196.69167999999999</v>
      </c>
      <c r="E16" s="30">
        <v>1</v>
      </c>
      <c r="F16" s="30">
        <v>153.30107000000001</v>
      </c>
      <c r="G16" s="35">
        <v>0</v>
      </c>
      <c r="H16" s="34">
        <v>0</v>
      </c>
    </row>
    <row r="17" spans="2:8" ht="30" customHeight="1" thickBot="1" x14ac:dyDescent="0.3">
      <c r="B17" s="19" t="s">
        <v>19</v>
      </c>
      <c r="C17" s="31">
        <v>13</v>
      </c>
      <c r="D17" s="31">
        <v>7228.0673000000006</v>
      </c>
      <c r="E17" s="31">
        <v>22</v>
      </c>
      <c r="F17" s="31">
        <v>11752.958000000001</v>
      </c>
      <c r="G17" s="36">
        <f t="shared" si="0"/>
        <v>-0.40909090909090906</v>
      </c>
      <c r="H17" s="39">
        <f t="shared" si="1"/>
        <v>-0.3850001591088813</v>
      </c>
    </row>
    <row r="18" spans="2:8" ht="30" customHeight="1" thickBot="1" x14ac:dyDescent="0.3">
      <c r="B18" s="16" t="s">
        <v>5</v>
      </c>
      <c r="C18" s="32">
        <f>SUM(C10:C17)</f>
        <v>385</v>
      </c>
      <c r="D18" s="32">
        <f>SUM(D10:D17)</f>
        <v>171815.36190999998</v>
      </c>
      <c r="E18" s="33">
        <f>SUM(E10:E17)</f>
        <v>390</v>
      </c>
      <c r="F18" s="32">
        <f>SUM(F10:F17)</f>
        <v>157302.92362000002</v>
      </c>
      <c r="G18" s="37">
        <f t="shared" si="0"/>
        <v>-1.2820512820512775E-2</v>
      </c>
      <c r="H18" s="38">
        <f t="shared" si="1"/>
        <v>9.2257905676679908E-2</v>
      </c>
    </row>
    <row r="19" spans="2:8" ht="13.8" thickTop="1" x14ac:dyDescent="0.25"/>
  </sheetData>
  <mergeCells count="8">
    <mergeCell ref="B8:B9"/>
    <mergeCell ref="G8:H8"/>
    <mergeCell ref="B2:H2"/>
    <mergeCell ref="B4:H4"/>
    <mergeCell ref="B7:H7"/>
    <mergeCell ref="C8:D8"/>
    <mergeCell ref="E8:F8"/>
    <mergeCell ref="B5:H5"/>
  </mergeCells>
  <printOptions horizontalCentered="1"/>
  <pageMargins left="0.51181102362204722" right="0.47244094488188981" top="1.4173228346456694" bottom="0.15748031496062992" header="0" footer="0"/>
  <pageSetup paperSize="9" scale="78" orientation="portrait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7D6CE9A0686A9438AC53BA49FF4734F" ma:contentTypeVersion="16" ma:contentTypeDescription="Create a new document." ma:contentTypeScope="" ma:versionID="1dff4245e23a424b2e9df22476d77067">
  <xsd:schema xmlns:xsd="http://www.w3.org/2001/XMLSchema" xmlns:xs="http://www.w3.org/2001/XMLSchema" xmlns:p="http://schemas.microsoft.com/office/2006/metadata/properties" xmlns:ns2="02b43947-eade-4cad-8c29-0ac7bba0cfb6" xmlns:ns3="5caade65-2151-49a1-bae9-a94299d05e25" targetNamespace="http://schemas.microsoft.com/office/2006/metadata/properties" ma:root="true" ma:fieldsID="a6322c4c56875d12a67d9d6033d53c3c" ns2:_="" ns3:_="">
    <xsd:import namespace="02b43947-eade-4cad-8c29-0ac7bba0cfb6"/>
    <xsd:import namespace="5caade65-2151-49a1-bae9-a94299d05e2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b43947-eade-4cad-8c29-0ac7bba0cfb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60a2cdb3-a710-4f13-87d2-100b483fa7e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caade65-2151-49a1-bae9-a94299d05e25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b5624c38-d850-44ce-875f-a88c83669bf6}" ma:internalName="TaxCatchAll" ma:showField="CatchAllData" ma:web="5caade65-2151-49a1-bae9-a94299d05e2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2b43947-eade-4cad-8c29-0ac7bba0cfb6">
      <Terms xmlns="http://schemas.microsoft.com/office/infopath/2007/PartnerControls"/>
    </lcf76f155ced4ddcb4097134ff3c332f>
    <TaxCatchAll xmlns="5caade65-2151-49a1-bae9-a94299d05e25" xsi:nil="true"/>
  </documentManagement>
</p:properties>
</file>

<file path=customXml/itemProps1.xml><?xml version="1.0" encoding="utf-8"?>
<ds:datastoreItem xmlns:ds="http://schemas.openxmlformats.org/officeDocument/2006/customXml" ds:itemID="{2254ACA3-C15B-4B72-8B63-4DACCDA7DF0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102FBCD-2613-41ED-A375-7DDF44FA7CB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2b43947-eade-4cad-8c29-0ac7bba0cfb6"/>
    <ds:schemaRef ds:uri="5caade65-2151-49a1-bae9-a94299d05e2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3C27E14-9564-479E-8B64-DE00F17695FD}">
  <ds:schemaRefs>
    <ds:schemaRef ds:uri="http://schemas.microsoft.com/office/2006/metadata/properties"/>
    <ds:schemaRef ds:uri="http://schemas.microsoft.com/office/infopath/2007/PartnerControls"/>
    <ds:schemaRef ds:uri="02b43947-eade-4cad-8c29-0ac7bba0cfb6"/>
    <ds:schemaRef ds:uri="5caade65-2151-49a1-bae9-a94299d05e2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3</vt:i4>
      </vt:variant>
      <vt:variant>
        <vt:lpstr>Intervalos com Nome</vt:lpstr>
      </vt:variant>
      <vt:variant>
        <vt:i4>2</vt:i4>
      </vt:variant>
    </vt:vector>
  </HeadingPairs>
  <TitlesOfParts>
    <vt:vector size="5" baseType="lpstr">
      <vt:lpstr>Mapa Imobiliario - Prod</vt:lpstr>
      <vt:lpstr>Mapa Imobiliario - Tipo Locat.</vt:lpstr>
      <vt:lpstr>Mapa Imobiliario - Tipo Imovel </vt:lpstr>
      <vt:lpstr>'Mapa Imobiliario - Prod'!Área_de_Impressão</vt:lpstr>
      <vt:lpstr>'Mapa Imobiliario - Tipo Locat.'!Área_de_Impressão</vt:lpstr>
    </vt:vector>
  </TitlesOfParts>
  <Company>isa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</dc:creator>
  <cp:lastModifiedBy>Vania Monteiro</cp:lastModifiedBy>
  <cp:lastPrinted>2023-05-30T09:17:23Z</cp:lastPrinted>
  <dcterms:created xsi:type="dcterms:W3CDTF">2006-02-02T10:42:17Z</dcterms:created>
  <dcterms:modified xsi:type="dcterms:W3CDTF">2025-08-01T14:44:29Z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0x01010067D6CE9A0686A9438AC53BA49FF4734F</vt:lpwstr>
  </property>
  <property fmtid="{D5CDD505-2E9C-101B-9397-08002B2CF9AE}" pid="3" name="MediaServiceImageTags">
    <vt:lpwstr/>
  </property>
</Properties>
</file>